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97B4602B-AE8C-4CE4-8797-FB1C97E718E5}" xr6:coauthVersionLast="47" xr6:coauthVersionMax="47" xr10:uidLastSave="{00000000-0000-0000-0000-000000000000}"/>
  <bookViews>
    <workbookView xWindow="-120" yWindow="-120" windowWidth="20730" windowHeight="11310" xr2:uid="{EC00150D-F701-4469-8CFD-04D6123AEB2F}"/>
  </bookViews>
  <sheets>
    <sheet name="Januari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M38" i="1"/>
  <c r="D38" i="1"/>
  <c r="D40" i="1" s="1"/>
  <c r="M36" i="1"/>
  <c r="D36" i="1"/>
  <c r="B36" i="1"/>
  <c r="M35" i="1"/>
  <c r="D35" i="1"/>
  <c r="B35" i="1"/>
  <c r="M34" i="1"/>
  <c r="D34" i="1"/>
  <c r="B34" i="1"/>
  <c r="M33" i="1"/>
  <c r="D33" i="1"/>
  <c r="B33" i="1"/>
  <c r="M32" i="1"/>
  <c r="D32" i="1"/>
  <c r="B32" i="1"/>
  <c r="M31" i="1"/>
  <c r="D31" i="1"/>
  <c r="B31" i="1"/>
  <c r="M30" i="1"/>
  <c r="D30" i="1"/>
  <c r="B30" i="1"/>
  <c r="M29" i="1"/>
  <c r="D29" i="1"/>
  <c r="B29" i="1"/>
  <c r="M28" i="1"/>
  <c r="D28" i="1"/>
  <c r="B28" i="1"/>
  <c r="M27" i="1"/>
  <c r="D27" i="1"/>
  <c r="B27" i="1"/>
  <c r="M26" i="1"/>
  <c r="D26" i="1"/>
  <c r="B26" i="1"/>
  <c r="M25" i="1"/>
  <c r="D25" i="1"/>
  <c r="B25" i="1"/>
  <c r="M24" i="1"/>
  <c r="D24" i="1"/>
  <c r="B24" i="1"/>
  <c r="M23" i="1"/>
  <c r="D23" i="1"/>
  <c r="B23" i="1"/>
  <c r="M22" i="1"/>
  <c r="D22" i="1"/>
  <c r="B22" i="1"/>
  <c r="M21" i="1"/>
  <c r="D21" i="1"/>
  <c r="B21" i="1"/>
  <c r="M20" i="1"/>
  <c r="D20" i="1"/>
  <c r="B20" i="1"/>
  <c r="M19" i="1"/>
  <c r="F19" i="1"/>
  <c r="D19" i="1"/>
  <c r="B19" i="1"/>
  <c r="M18" i="1"/>
  <c r="F18" i="1"/>
  <c r="D18" i="1"/>
  <c r="B18" i="1"/>
  <c r="M17" i="1"/>
  <c r="F17" i="1"/>
  <c r="D17" i="1"/>
  <c r="B17" i="1"/>
  <c r="M16" i="1"/>
  <c r="F16" i="1"/>
  <c r="D16" i="1"/>
  <c r="B16" i="1"/>
  <c r="M15" i="1"/>
  <c r="F15" i="1"/>
  <c r="D15" i="1"/>
  <c r="B15" i="1"/>
  <c r="M14" i="1"/>
  <c r="F14" i="1"/>
  <c r="D14" i="1"/>
  <c r="B14" i="1"/>
  <c r="M13" i="1"/>
  <c r="F13" i="1"/>
  <c r="D13" i="1"/>
  <c r="B13" i="1"/>
  <c r="M12" i="1"/>
  <c r="F12" i="1"/>
  <c r="D12" i="1"/>
  <c r="B12" i="1"/>
  <c r="BA11" i="1"/>
  <c r="AZ11" i="1"/>
  <c r="BA10" i="1"/>
  <c r="AZ10" i="1"/>
  <c r="BC9" i="1"/>
  <c r="BB9" i="1"/>
  <c r="O19" i="1" s="1"/>
  <c r="BA9" i="1"/>
  <c r="AZ9" i="1"/>
  <c r="AY9" i="1"/>
  <c r="AX9" i="1"/>
  <c r="L4" i="1"/>
  <c r="D4" i="1"/>
  <c r="L3" i="1"/>
  <c r="D3" i="1"/>
  <c r="L2" i="1"/>
  <c r="D2" i="1"/>
  <c r="AF19" i="1" l="1"/>
  <c r="AF37" i="1"/>
  <c r="AN19" i="1"/>
  <c r="O12" i="1"/>
  <c r="W12" i="1"/>
  <c r="AE12" i="1"/>
  <c r="O13" i="1"/>
  <c r="W13" i="1"/>
  <c r="AE13" i="1"/>
  <c r="O14" i="1"/>
  <c r="W14" i="1"/>
  <c r="AE14" i="1"/>
  <c r="O15" i="1"/>
  <c r="W15" i="1"/>
  <c r="AE15" i="1"/>
  <c r="O16" i="1"/>
  <c r="W16" i="1"/>
  <c r="AE16" i="1"/>
  <c r="O17" i="1"/>
  <c r="W17" i="1"/>
  <c r="AE17" i="1"/>
  <c r="O18" i="1"/>
  <c r="W18" i="1"/>
  <c r="AE18" i="1"/>
  <c r="AL39" i="1"/>
  <c r="AH39" i="1"/>
  <c r="Z39" i="1"/>
  <c r="V39" i="1"/>
  <c r="R39" i="1"/>
  <c r="N39" i="1"/>
  <c r="AL37" i="1"/>
  <c r="AH37" i="1"/>
  <c r="Z37" i="1"/>
  <c r="V37" i="1"/>
  <c r="R37" i="1"/>
  <c r="N37" i="1"/>
  <c r="AI36" i="1"/>
  <c r="W36" i="1"/>
  <c r="S36" i="1"/>
  <c r="O36" i="1"/>
  <c r="J36" i="1"/>
  <c r="F36" i="1"/>
  <c r="AI35" i="1"/>
  <c r="W35" i="1"/>
  <c r="S35" i="1"/>
  <c r="O35" i="1"/>
  <c r="J35" i="1"/>
  <c r="F35" i="1"/>
  <c r="AI34" i="1"/>
  <c r="AO39" i="1"/>
  <c r="AK39" i="1"/>
  <c r="AM39" i="1" s="1"/>
  <c r="Y39" i="1"/>
  <c r="AA39" i="1" s="1"/>
  <c r="AO37" i="1"/>
  <c r="AK37" i="1"/>
  <c r="Y37" i="1"/>
  <c r="AA37" i="1" s="1"/>
  <c r="AL36" i="1"/>
  <c r="AH36" i="1"/>
  <c r="Z36" i="1"/>
  <c r="V36" i="1"/>
  <c r="X36" i="1" s="1"/>
  <c r="R36" i="1"/>
  <c r="T36" i="1" s="1"/>
  <c r="N36" i="1"/>
  <c r="E36" i="1"/>
  <c r="AL35" i="1"/>
  <c r="AH35" i="1"/>
  <c r="Z35" i="1"/>
  <c r="V35" i="1"/>
  <c r="AN39" i="1"/>
  <c r="AP39" i="1" s="1"/>
  <c r="F39" i="1"/>
  <c r="J37" i="1"/>
  <c r="AK36" i="1"/>
  <c r="AO35" i="1"/>
  <c r="Y35" i="1"/>
  <c r="AA35" i="1" s="1"/>
  <c r="R35" i="1"/>
  <c r="T35" i="1" s="1"/>
  <c r="AO34" i="1"/>
  <c r="Y34" i="1"/>
  <c r="AO33" i="1"/>
  <c r="AK33" i="1"/>
  <c r="Y33" i="1"/>
  <c r="AO32" i="1"/>
  <c r="AK32" i="1"/>
  <c r="Y32" i="1"/>
  <c r="AO31" i="1"/>
  <c r="AK31" i="1"/>
  <c r="Y31" i="1"/>
  <c r="AO30" i="1"/>
  <c r="AK30" i="1"/>
  <c r="Y30" i="1"/>
  <c r="AO29" i="1"/>
  <c r="AK29" i="1"/>
  <c r="Y29" i="1"/>
  <c r="AO28" i="1"/>
  <c r="AK28" i="1"/>
  <c r="Y28" i="1"/>
  <c r="AO27" i="1"/>
  <c r="AK27" i="1"/>
  <c r="Y27" i="1"/>
  <c r="AO26" i="1"/>
  <c r="AK26" i="1"/>
  <c r="Y26" i="1"/>
  <c r="AO25" i="1"/>
  <c r="AK25" i="1"/>
  <c r="W39" i="1"/>
  <c r="O39" i="1"/>
  <c r="E39" i="1"/>
  <c r="AI37" i="1"/>
  <c r="AR37" i="1" s="1"/>
  <c r="S37" i="1"/>
  <c r="AN35" i="1"/>
  <c r="AP35" i="1" s="1"/>
  <c r="E35" i="1"/>
  <c r="AN34" i="1"/>
  <c r="AP34" i="1" s="1"/>
  <c r="AH34" i="1"/>
  <c r="AN33" i="1"/>
  <c r="AN32" i="1"/>
  <c r="AP32" i="1" s="1"/>
  <c r="AN31" i="1"/>
  <c r="AP31" i="1" s="1"/>
  <c r="AN30" i="1"/>
  <c r="AI39" i="1"/>
  <c r="AR39" i="1" s="1"/>
  <c r="S39" i="1"/>
  <c r="W37" i="1"/>
  <c r="E37" i="1"/>
  <c r="AK35" i="1"/>
  <c r="AM35" i="1" s="1"/>
  <c r="AK34" i="1"/>
  <c r="Z34" i="1"/>
  <c r="R34" i="1"/>
  <c r="J34" i="1"/>
  <c r="AI33" i="1"/>
  <c r="S33" i="1"/>
  <c r="E33" i="1"/>
  <c r="AL32" i="1"/>
  <c r="V32" i="1"/>
  <c r="N32" i="1"/>
  <c r="F32" i="1"/>
  <c r="W31" i="1"/>
  <c r="O31" i="1"/>
  <c r="AH30" i="1"/>
  <c r="Z30" i="1"/>
  <c r="O30" i="1"/>
  <c r="J30" i="1"/>
  <c r="L30" i="1" s="1"/>
  <c r="E30" i="1"/>
  <c r="AN29" i="1"/>
  <c r="AI29" i="1"/>
  <c r="S29" i="1"/>
  <c r="N29" i="1"/>
  <c r="AH28" i="1"/>
  <c r="W28" i="1"/>
  <c r="R28" i="1"/>
  <c r="AL27" i="1"/>
  <c r="V27" i="1"/>
  <c r="F27" i="1"/>
  <c r="Z26" i="1"/>
  <c r="O26" i="1"/>
  <c r="J26" i="1"/>
  <c r="E26" i="1"/>
  <c r="AN25" i="1"/>
  <c r="AP25" i="1" s="1"/>
  <c r="AI25" i="1"/>
  <c r="Z25" i="1"/>
  <c r="V25" i="1"/>
  <c r="R25" i="1"/>
  <c r="N25" i="1"/>
  <c r="E25" i="1"/>
  <c r="AL24" i="1"/>
  <c r="AH24" i="1"/>
  <c r="Z24" i="1"/>
  <c r="V24" i="1"/>
  <c r="R24" i="1"/>
  <c r="N24" i="1"/>
  <c r="E24" i="1"/>
  <c r="AL23" i="1"/>
  <c r="AH23" i="1"/>
  <c r="Z23" i="1"/>
  <c r="V23" i="1"/>
  <c r="R23" i="1"/>
  <c r="N23" i="1"/>
  <c r="E23" i="1"/>
  <c r="AL22" i="1"/>
  <c r="AH22" i="1"/>
  <c r="Z22" i="1"/>
  <c r="V22" i="1"/>
  <c r="R22" i="1"/>
  <c r="N22" i="1"/>
  <c r="E22" i="1"/>
  <c r="AL21" i="1"/>
  <c r="AH21" i="1"/>
  <c r="Z21" i="1"/>
  <c r="V21" i="1"/>
  <c r="R21" i="1"/>
  <c r="N21" i="1"/>
  <c r="E21" i="1"/>
  <c r="AL20" i="1"/>
  <c r="AH20" i="1"/>
  <c r="Z20" i="1"/>
  <c r="V20" i="1"/>
  <c r="R20" i="1"/>
  <c r="N20" i="1"/>
  <c r="E20" i="1"/>
  <c r="AL19" i="1"/>
  <c r="AH19" i="1"/>
  <c r="Z19" i="1"/>
  <c r="V19" i="1"/>
  <c r="R19" i="1"/>
  <c r="N19" i="1"/>
  <c r="P19" i="1" s="1"/>
  <c r="Q19" i="1" s="1"/>
  <c r="E19" i="1"/>
  <c r="AL18" i="1"/>
  <c r="AH18" i="1"/>
  <c r="Z18" i="1"/>
  <c r="V18" i="1"/>
  <c r="X18" i="1" s="1"/>
  <c r="R18" i="1"/>
  <c r="N18" i="1"/>
  <c r="P18" i="1" s="1"/>
  <c r="Q18" i="1" s="1"/>
  <c r="E18" i="1"/>
  <c r="AL17" i="1"/>
  <c r="AH17" i="1"/>
  <c r="Z17" i="1"/>
  <c r="V17" i="1"/>
  <c r="R17" i="1"/>
  <c r="N17" i="1"/>
  <c r="P17" i="1" s="1"/>
  <c r="Q17" i="1" s="1"/>
  <c r="E17" i="1"/>
  <c r="AL16" i="1"/>
  <c r="AH16" i="1"/>
  <c r="Z16" i="1"/>
  <c r="V16" i="1"/>
  <c r="X16" i="1" s="1"/>
  <c r="R16" i="1"/>
  <c r="N16" i="1"/>
  <c r="P16" i="1" s="1"/>
  <c r="Q16" i="1" s="1"/>
  <c r="E16" i="1"/>
  <c r="AL15" i="1"/>
  <c r="AH15" i="1"/>
  <c r="Z15" i="1"/>
  <c r="V15" i="1"/>
  <c r="X15" i="1" s="1"/>
  <c r="R15" i="1"/>
  <c r="N15" i="1"/>
  <c r="P15" i="1" s="1"/>
  <c r="Q15" i="1" s="1"/>
  <c r="E15" i="1"/>
  <c r="AL14" i="1"/>
  <c r="AH14" i="1"/>
  <c r="Z14" i="1"/>
  <c r="V14" i="1"/>
  <c r="X14" i="1" s="1"/>
  <c r="R14" i="1"/>
  <c r="N14" i="1"/>
  <c r="P14" i="1" s="1"/>
  <c r="Q14" i="1" s="1"/>
  <c r="E14" i="1"/>
  <c r="AL13" i="1"/>
  <c r="AH13" i="1"/>
  <c r="Z13" i="1"/>
  <c r="V13" i="1"/>
  <c r="R13" i="1"/>
  <c r="N13" i="1"/>
  <c r="P13" i="1" s="1"/>
  <c r="Q13" i="1" s="1"/>
  <c r="E13" i="1"/>
  <c r="AL12" i="1"/>
  <c r="AH12" i="1"/>
  <c r="Z12" i="1"/>
  <c r="V12" i="1"/>
  <c r="R12" i="1"/>
  <c r="N12" i="1"/>
  <c r="E12" i="1"/>
  <c r="J39" i="1"/>
  <c r="AO36" i="1"/>
  <c r="Y36" i="1"/>
  <c r="AA36" i="1" s="1"/>
  <c r="W34" i="1"/>
  <c r="O34" i="1"/>
  <c r="AH33" i="1"/>
  <c r="Z33" i="1"/>
  <c r="R33" i="1"/>
  <c r="T33" i="1" s="1"/>
  <c r="J33" i="1"/>
  <c r="L33" i="1" s="1"/>
  <c r="AI32" i="1"/>
  <c r="AR32" i="1" s="1"/>
  <c r="S32" i="1"/>
  <c r="E32" i="1"/>
  <c r="AL31" i="1"/>
  <c r="V31" i="1"/>
  <c r="X31" i="1" s="1"/>
  <c r="N31" i="1"/>
  <c r="P31" i="1" s="1"/>
  <c r="Q31" i="1" s="1"/>
  <c r="F31" i="1"/>
  <c r="S30" i="1"/>
  <c r="N30" i="1"/>
  <c r="P30" i="1" s="1"/>
  <c r="Q30" i="1" s="1"/>
  <c r="AH29" i="1"/>
  <c r="W29" i="1"/>
  <c r="R29" i="1"/>
  <c r="AL28" i="1"/>
  <c r="V28" i="1"/>
  <c r="X28" i="1" s="1"/>
  <c r="F28" i="1"/>
  <c r="Z27" i="1"/>
  <c r="O27" i="1"/>
  <c r="J27" i="1"/>
  <c r="L27" i="1" s="1"/>
  <c r="E27" i="1"/>
  <c r="AN26" i="1"/>
  <c r="AP26" i="1" s="1"/>
  <c r="AI26" i="1"/>
  <c r="S26" i="1"/>
  <c r="N26" i="1"/>
  <c r="P26" i="1" s="1"/>
  <c r="Q26" i="1" s="1"/>
  <c r="AH25" i="1"/>
  <c r="Y25" i="1"/>
  <c r="AA25" i="1" s="1"/>
  <c r="AO24" i="1"/>
  <c r="AK24" i="1"/>
  <c r="AM24" i="1" s="1"/>
  <c r="Y24" i="1"/>
  <c r="AA24" i="1" s="1"/>
  <c r="AO23" i="1"/>
  <c r="AK23" i="1"/>
  <c r="AM23" i="1" s="1"/>
  <c r="Y23" i="1"/>
  <c r="AO22" i="1"/>
  <c r="AK22" i="1"/>
  <c r="AM22" i="1" s="1"/>
  <c r="Y22" i="1"/>
  <c r="AA22" i="1" s="1"/>
  <c r="AO21" i="1"/>
  <c r="AK21" i="1"/>
  <c r="Y21" i="1"/>
  <c r="AA21" i="1" s="1"/>
  <c r="AO20" i="1"/>
  <c r="AK20" i="1"/>
  <c r="AM20" i="1" s="1"/>
  <c r="Y20" i="1"/>
  <c r="AA20" i="1" s="1"/>
  <c r="AO19" i="1"/>
  <c r="AK19" i="1"/>
  <c r="AM19" i="1" s="1"/>
  <c r="Y19" i="1"/>
  <c r="AO18" i="1"/>
  <c r="AK18" i="1"/>
  <c r="AM18" i="1" s="1"/>
  <c r="Y18" i="1"/>
  <c r="AA18" i="1" s="1"/>
  <c r="AO17" i="1"/>
  <c r="AK17" i="1"/>
  <c r="Y17" i="1"/>
  <c r="AA17" i="1" s="1"/>
  <c r="AO16" i="1"/>
  <c r="AK16" i="1"/>
  <c r="AM16" i="1" s="1"/>
  <c r="Y16" i="1"/>
  <c r="AA16" i="1" s="1"/>
  <c r="AO15" i="1"/>
  <c r="AK15" i="1"/>
  <c r="AM15" i="1" s="1"/>
  <c r="Y15" i="1"/>
  <c r="AO14" i="1"/>
  <c r="AK14" i="1"/>
  <c r="AM14" i="1" s="1"/>
  <c r="Y14" i="1"/>
  <c r="AA14" i="1" s="1"/>
  <c r="AO13" i="1"/>
  <c r="AK13" i="1"/>
  <c r="Y13" i="1"/>
  <c r="AA13" i="1" s="1"/>
  <c r="AO12" i="1"/>
  <c r="AO38" i="1" s="1"/>
  <c r="AO40" i="1" s="1"/>
  <c r="AK12" i="1"/>
  <c r="Y12" i="1"/>
  <c r="O37" i="1"/>
  <c r="AN36" i="1"/>
  <c r="AP36" i="1" s="1"/>
  <c r="V34" i="1"/>
  <c r="X34" i="1" s="1"/>
  <c r="N34" i="1"/>
  <c r="P34" i="1" s="1"/>
  <c r="Q34" i="1" s="1"/>
  <c r="F34" i="1"/>
  <c r="W33" i="1"/>
  <c r="O33" i="1"/>
  <c r="AH32" i="1"/>
  <c r="Z32" i="1"/>
  <c r="R32" i="1"/>
  <c r="T32" i="1" s="1"/>
  <c r="J32" i="1"/>
  <c r="L32" i="1" s="1"/>
  <c r="AI31" i="1"/>
  <c r="AR31" i="1" s="1"/>
  <c r="S31" i="1"/>
  <c r="E31" i="1"/>
  <c r="AL30" i="1"/>
  <c r="W30" i="1"/>
  <c r="R30" i="1"/>
  <c r="T30" i="1" s="1"/>
  <c r="U30" i="1" s="1"/>
  <c r="AL29" i="1"/>
  <c r="V29" i="1"/>
  <c r="X29" i="1" s="1"/>
  <c r="F29" i="1"/>
  <c r="Z28" i="1"/>
  <c r="O28" i="1"/>
  <c r="J28" i="1"/>
  <c r="E28" i="1"/>
  <c r="AN27" i="1"/>
  <c r="AP27" i="1" s="1"/>
  <c r="AI27" i="1"/>
  <c r="AR27" i="1" s="1"/>
  <c r="S27" i="1"/>
  <c r="N27" i="1"/>
  <c r="P27" i="1" s="1"/>
  <c r="Q27" i="1" s="1"/>
  <c r="AH26" i="1"/>
  <c r="W26" i="1"/>
  <c r="R26" i="1"/>
  <c r="AL25" i="1"/>
  <c r="AN24" i="1"/>
  <c r="AN23" i="1"/>
  <c r="AP23" i="1" s="1"/>
  <c r="AN22" i="1"/>
  <c r="AP22" i="1" s="1"/>
  <c r="AN21" i="1"/>
  <c r="AP21" i="1" s="1"/>
  <c r="AN20" i="1"/>
  <c r="AN37" i="1"/>
  <c r="AP37" i="1" s="1"/>
  <c r="F37" i="1"/>
  <c r="N35" i="1"/>
  <c r="P35" i="1" s="1"/>
  <c r="Q35" i="1" s="1"/>
  <c r="AL34" i="1"/>
  <c r="S34" i="1"/>
  <c r="E34" i="1"/>
  <c r="AL33" i="1"/>
  <c r="V33" i="1"/>
  <c r="N33" i="1"/>
  <c r="P33" i="1" s="1"/>
  <c r="Q33" i="1" s="1"/>
  <c r="F33" i="1"/>
  <c r="W32" i="1"/>
  <c r="O32" i="1"/>
  <c r="AH31" i="1"/>
  <c r="Z31" i="1"/>
  <c r="R31" i="1"/>
  <c r="T31" i="1" s="1"/>
  <c r="J31" i="1"/>
  <c r="AI30" i="1"/>
  <c r="AR30" i="1" s="1"/>
  <c r="V30" i="1"/>
  <c r="X30" i="1" s="1"/>
  <c r="F30" i="1"/>
  <c r="Z29" i="1"/>
  <c r="O29" i="1"/>
  <c r="J29" i="1"/>
  <c r="E29" i="1"/>
  <c r="AN28" i="1"/>
  <c r="AP28" i="1" s="1"/>
  <c r="AI28" i="1"/>
  <c r="AR28" i="1" s="1"/>
  <c r="S28" i="1"/>
  <c r="N28" i="1"/>
  <c r="AH27" i="1"/>
  <c r="W27" i="1"/>
  <c r="R27" i="1"/>
  <c r="T27" i="1" s="1"/>
  <c r="U27" i="1" s="1"/>
  <c r="AL26" i="1"/>
  <c r="V26" i="1"/>
  <c r="F26" i="1"/>
  <c r="W25" i="1"/>
  <c r="S25" i="1"/>
  <c r="O25" i="1"/>
  <c r="J25" i="1"/>
  <c r="L25" i="1" s="1"/>
  <c r="F25" i="1"/>
  <c r="AI24" i="1"/>
  <c r="W24" i="1"/>
  <c r="S24" i="1"/>
  <c r="O24" i="1"/>
  <c r="J24" i="1"/>
  <c r="L24" i="1" s="1"/>
  <c r="F24" i="1"/>
  <c r="AI23" i="1"/>
  <c r="AR23" i="1" s="1"/>
  <c r="W23" i="1"/>
  <c r="S23" i="1"/>
  <c r="O23" i="1"/>
  <c r="J23" i="1"/>
  <c r="L23" i="1" s="1"/>
  <c r="F23" i="1"/>
  <c r="AI22" i="1"/>
  <c r="AR22" i="1" s="1"/>
  <c r="W22" i="1"/>
  <c r="S22" i="1"/>
  <c r="O22" i="1"/>
  <c r="J22" i="1"/>
  <c r="L22" i="1" s="1"/>
  <c r="F22" i="1"/>
  <c r="AI21" i="1"/>
  <c r="AR21" i="1" s="1"/>
  <c r="W21" i="1"/>
  <c r="S21" i="1"/>
  <c r="O21" i="1"/>
  <c r="J21" i="1"/>
  <c r="L21" i="1" s="1"/>
  <c r="F21" i="1"/>
  <c r="AI20" i="1"/>
  <c r="W20" i="1"/>
  <c r="S20" i="1"/>
  <c r="O20" i="1"/>
  <c r="J20" i="1"/>
  <c r="L20" i="1" s="1"/>
  <c r="F20" i="1"/>
  <c r="AI19" i="1"/>
  <c r="AR19" i="1" s="1"/>
  <c r="W19" i="1"/>
  <c r="S19" i="1"/>
  <c r="J12" i="1"/>
  <c r="AF12" i="1"/>
  <c r="AN12" i="1"/>
  <c r="J13" i="1"/>
  <c r="L13" i="1" s="1"/>
  <c r="AF13" i="1"/>
  <c r="AN13" i="1"/>
  <c r="AP13" i="1" s="1"/>
  <c r="J14" i="1"/>
  <c r="L14" i="1" s="1"/>
  <c r="AF14" i="1"/>
  <c r="AN14" i="1"/>
  <c r="AP14" i="1" s="1"/>
  <c r="J15" i="1"/>
  <c r="L15" i="1" s="1"/>
  <c r="AF15" i="1"/>
  <c r="AN15" i="1"/>
  <c r="AP15" i="1" s="1"/>
  <c r="J16" i="1"/>
  <c r="L16" i="1" s="1"/>
  <c r="AF16" i="1"/>
  <c r="AN16" i="1"/>
  <c r="J17" i="1"/>
  <c r="L17" i="1" s="1"/>
  <c r="AF17" i="1"/>
  <c r="AN17" i="1"/>
  <c r="AP17" i="1" s="1"/>
  <c r="J18" i="1"/>
  <c r="L18" i="1" s="1"/>
  <c r="AF18" i="1"/>
  <c r="AN18" i="1"/>
  <c r="AP18" i="1" s="1"/>
  <c r="J19" i="1"/>
  <c r="L19" i="1" s="1"/>
  <c r="S12" i="1"/>
  <c r="AI12" i="1"/>
  <c r="S13" i="1"/>
  <c r="AI13" i="1"/>
  <c r="AR13" i="1" s="1"/>
  <c r="S14" i="1"/>
  <c r="AI14" i="1"/>
  <c r="AR14" i="1" s="1"/>
  <c r="S15" i="1"/>
  <c r="AI15" i="1"/>
  <c r="AR15" i="1" s="1"/>
  <c r="S16" i="1"/>
  <c r="AI16" i="1"/>
  <c r="AR16" i="1" s="1"/>
  <c r="S17" i="1"/>
  <c r="AI17" i="1"/>
  <c r="AR17" i="1" s="1"/>
  <c r="S18" i="1"/>
  <c r="AI18" i="1"/>
  <c r="AR18" i="1" s="1"/>
  <c r="AE19" i="1"/>
  <c r="AE20" i="1"/>
  <c r="AE21" i="1"/>
  <c r="AE22" i="1"/>
  <c r="AE23" i="1"/>
  <c r="AE24" i="1"/>
  <c r="AE25" i="1"/>
  <c r="AF26" i="1"/>
  <c r="AD28" i="1"/>
  <c r="AE29" i="1"/>
  <c r="AE32" i="1"/>
  <c r="AD33" i="1"/>
  <c r="AF20" i="1"/>
  <c r="AF21" i="1"/>
  <c r="AF22" i="1"/>
  <c r="AF23" i="1"/>
  <c r="AF24" i="1"/>
  <c r="AF25" i="1"/>
  <c r="AD27" i="1"/>
  <c r="AE28" i="1"/>
  <c r="AF29" i="1"/>
  <c r="AD30" i="1"/>
  <c r="AE33" i="1"/>
  <c r="AF34" i="1"/>
  <c r="AE37" i="1"/>
  <c r="AD26" i="1"/>
  <c r="AE27" i="1"/>
  <c r="AF28" i="1"/>
  <c r="AE30" i="1"/>
  <c r="AD31" i="1"/>
  <c r="AD39" i="1"/>
  <c r="AD37" i="1"/>
  <c r="AE36" i="1"/>
  <c r="AE35" i="1"/>
  <c r="AE34" i="1"/>
  <c r="AD36" i="1"/>
  <c r="AD35" i="1"/>
  <c r="AF39" i="1"/>
  <c r="AD34" i="1"/>
  <c r="AE39" i="1"/>
  <c r="AF35" i="1"/>
  <c r="AF33" i="1"/>
  <c r="AF32" i="1"/>
  <c r="AF31" i="1"/>
  <c r="AF30" i="1"/>
  <c r="AD12" i="1"/>
  <c r="AD13" i="1"/>
  <c r="AD14" i="1"/>
  <c r="AG14" i="1" s="1"/>
  <c r="AD15" i="1"/>
  <c r="AG15" i="1" s="1"/>
  <c r="AD16" i="1"/>
  <c r="AG16" i="1" s="1"/>
  <c r="AD17" i="1"/>
  <c r="AD18" i="1"/>
  <c r="AG18" i="1" s="1"/>
  <c r="AD19" i="1"/>
  <c r="AG19" i="1" s="1"/>
  <c r="AD20" i="1"/>
  <c r="AD21" i="1"/>
  <c r="AD22" i="1"/>
  <c r="AG22" i="1" s="1"/>
  <c r="AD23" i="1"/>
  <c r="AD24" i="1"/>
  <c r="AD25" i="1"/>
  <c r="AE26" i="1"/>
  <c r="AF27" i="1"/>
  <c r="AD29" i="1"/>
  <c r="AE31" i="1"/>
  <c r="AD32" i="1"/>
  <c r="AG32" i="1" s="1"/>
  <c r="AF36" i="1"/>
  <c r="AG23" i="1" l="1"/>
  <c r="AG28" i="1"/>
  <c r="F38" i="1"/>
  <c r="F40" i="1" s="1"/>
  <c r="X26" i="1"/>
  <c r="L31" i="1"/>
  <c r="X33" i="1"/>
  <c r="AP20" i="1"/>
  <c r="AP24" i="1"/>
  <c r="X13" i="1"/>
  <c r="X17" i="1"/>
  <c r="AP33" i="1"/>
  <c r="AR20" i="1"/>
  <c r="AR24" i="1"/>
  <c r="P28" i="1"/>
  <c r="Q28" i="1" s="1"/>
  <c r="U31" i="1"/>
  <c r="AM13" i="1"/>
  <c r="AM17" i="1"/>
  <c r="AM21" i="1"/>
  <c r="T29" i="1"/>
  <c r="L39" i="1"/>
  <c r="L26" i="1"/>
  <c r="AP29" i="1"/>
  <c r="AP30" i="1"/>
  <c r="AM36" i="1"/>
  <c r="X35" i="1"/>
  <c r="AM37" i="1"/>
  <c r="AG25" i="1"/>
  <c r="AG21" i="1"/>
  <c r="AG34" i="1"/>
  <c r="AP16" i="1"/>
  <c r="L29" i="1"/>
  <c r="T26" i="1"/>
  <c r="U26" i="1" s="1"/>
  <c r="L28" i="1"/>
  <c r="AA15" i="1"/>
  <c r="AA19" i="1"/>
  <c r="AA23" i="1"/>
  <c r="AG29" i="1"/>
  <c r="AG24" i="1"/>
  <c r="AG20" i="1"/>
  <c r="AD38" i="1"/>
  <c r="AG12" i="1"/>
  <c r="AG31" i="1"/>
  <c r="AG26" i="1"/>
  <c r="AG30" i="1"/>
  <c r="AF38" i="1"/>
  <c r="AF40" i="1" s="1"/>
  <c r="AJ31" i="1"/>
  <c r="AQ31" i="1"/>
  <c r="AK38" i="1"/>
  <c r="AM12" i="1"/>
  <c r="G27" i="1"/>
  <c r="H27" i="1" s="1"/>
  <c r="G32" i="1"/>
  <c r="H32" i="1" s="1"/>
  <c r="U33" i="1"/>
  <c r="V38" i="1"/>
  <c r="X12" i="1"/>
  <c r="G13" i="1"/>
  <c r="H13" i="1" s="1"/>
  <c r="AQ14" i="1"/>
  <c r="AJ14" i="1"/>
  <c r="T15" i="1"/>
  <c r="U15" i="1" s="1"/>
  <c r="AB16" i="1"/>
  <c r="AC16" i="1" s="1"/>
  <c r="G17" i="1"/>
  <c r="H17" i="1" s="1"/>
  <c r="AQ18" i="1"/>
  <c r="AJ18" i="1"/>
  <c r="T19" i="1"/>
  <c r="U19" i="1" s="1"/>
  <c r="X20" i="1"/>
  <c r="AB20" i="1" s="1"/>
  <c r="G21" i="1"/>
  <c r="H21" i="1" s="1"/>
  <c r="P22" i="1"/>
  <c r="Q22" i="1" s="1"/>
  <c r="AJ22" i="1"/>
  <c r="AQ22" i="1"/>
  <c r="T23" i="1"/>
  <c r="X24" i="1"/>
  <c r="AB24" i="1" s="1"/>
  <c r="G25" i="1"/>
  <c r="H25" i="1" s="1"/>
  <c r="X27" i="1"/>
  <c r="AQ28" i="1"/>
  <c r="AJ28" i="1"/>
  <c r="G33" i="1"/>
  <c r="H33" i="1" s="1"/>
  <c r="T34" i="1"/>
  <c r="U34" i="1" s="1"/>
  <c r="G37" i="1"/>
  <c r="H37" i="1" s="1"/>
  <c r="I37" i="1"/>
  <c r="AA26" i="1"/>
  <c r="AB26" i="1" s="1"/>
  <c r="AC26" i="1" s="1"/>
  <c r="AM27" i="1"/>
  <c r="AA30" i="1"/>
  <c r="AM31" i="1"/>
  <c r="AA34" i="1"/>
  <c r="AB34" i="1" s="1"/>
  <c r="AC34" i="1" s="1"/>
  <c r="AQ35" i="1"/>
  <c r="AJ35" i="1"/>
  <c r="X37" i="1"/>
  <c r="AB37" i="1" s="1"/>
  <c r="P39" i="1"/>
  <c r="Q39" i="1" s="1"/>
  <c r="AQ39" i="1"/>
  <c r="AJ39" i="1"/>
  <c r="O38" i="1"/>
  <c r="O40" i="1" s="1"/>
  <c r="AG35" i="1"/>
  <c r="J38" i="1"/>
  <c r="L12" i="1"/>
  <c r="AQ27" i="1"/>
  <c r="AJ27" i="1"/>
  <c r="G31" i="1"/>
  <c r="H31" i="1" s="1"/>
  <c r="I31" i="1"/>
  <c r="AQ29" i="1"/>
  <c r="AJ29" i="1"/>
  <c r="E38" i="1"/>
  <c r="I12" i="1"/>
  <c r="G12" i="1"/>
  <c r="Z38" i="1"/>
  <c r="Z40" i="1" s="1"/>
  <c r="AQ13" i="1"/>
  <c r="AJ13" i="1"/>
  <c r="T14" i="1"/>
  <c r="U14" i="1" s="1"/>
  <c r="AB15" i="1"/>
  <c r="AC15" i="1" s="1"/>
  <c r="G16" i="1"/>
  <c r="H16" i="1" s="1"/>
  <c r="AQ17" i="1"/>
  <c r="AJ17" i="1"/>
  <c r="T18" i="1"/>
  <c r="U18" i="1" s="1"/>
  <c r="X19" i="1"/>
  <c r="AB19" i="1" s="1"/>
  <c r="AC19" i="1" s="1"/>
  <c r="I20" i="1"/>
  <c r="G20" i="1"/>
  <c r="H20" i="1" s="1"/>
  <c r="P21" i="1"/>
  <c r="Q21" i="1" s="1"/>
  <c r="AJ21" i="1"/>
  <c r="AQ21" i="1"/>
  <c r="T22" i="1"/>
  <c r="U22" i="1" s="1"/>
  <c r="X23" i="1"/>
  <c r="AB23" i="1" s="1"/>
  <c r="G24" i="1"/>
  <c r="H24" i="1" s="1"/>
  <c r="P25" i="1"/>
  <c r="Q25" i="1" s="1"/>
  <c r="AR25" i="1"/>
  <c r="P29" i="1"/>
  <c r="Q29" i="1" s="1"/>
  <c r="G30" i="1"/>
  <c r="H30" i="1" s="1"/>
  <c r="AJ30" i="1"/>
  <c r="AQ30" i="1"/>
  <c r="P32" i="1"/>
  <c r="Q32" i="1" s="1"/>
  <c r="AQ34" i="1"/>
  <c r="AJ34" i="1"/>
  <c r="AM26" i="1"/>
  <c r="AA29" i="1"/>
  <c r="AB29" i="1" s="1"/>
  <c r="AC29" i="1" s="1"/>
  <c r="AM30" i="1"/>
  <c r="AA33" i="1"/>
  <c r="AB33" i="1" s="1"/>
  <c r="AC33" i="1" s="1"/>
  <c r="AB36" i="1"/>
  <c r="AR34" i="1"/>
  <c r="L36" i="1"/>
  <c r="AR36" i="1"/>
  <c r="T39" i="1"/>
  <c r="U39" i="1" s="1"/>
  <c r="AP19" i="1"/>
  <c r="AG36" i="1"/>
  <c r="AG37" i="1"/>
  <c r="AG33" i="1"/>
  <c r="AI38" i="1"/>
  <c r="AR12" i="1"/>
  <c r="G29" i="1"/>
  <c r="H29" i="1" s="1"/>
  <c r="AJ26" i="1"/>
  <c r="AQ26" i="1"/>
  <c r="AR26" i="1"/>
  <c r="AJ33" i="1"/>
  <c r="AQ33" i="1"/>
  <c r="N38" i="1"/>
  <c r="P12" i="1"/>
  <c r="Q12" i="1" s="1"/>
  <c r="AH38" i="1"/>
  <c r="AQ12" i="1"/>
  <c r="AJ12" i="1"/>
  <c r="T13" i="1"/>
  <c r="U13" i="1" s="1"/>
  <c r="AB14" i="1"/>
  <c r="AC14" i="1" s="1"/>
  <c r="G15" i="1"/>
  <c r="H15" i="1" s="1"/>
  <c r="AQ16" i="1"/>
  <c r="AJ16" i="1"/>
  <c r="T17" i="1"/>
  <c r="U17" i="1" s="1"/>
  <c r="AB18" i="1"/>
  <c r="AC18" i="1" s="1"/>
  <c r="I19" i="1"/>
  <c r="G19" i="1"/>
  <c r="H19" i="1" s="1"/>
  <c r="P20" i="1"/>
  <c r="Q20" i="1" s="1"/>
  <c r="AJ20" i="1"/>
  <c r="AQ20" i="1"/>
  <c r="T21" i="1"/>
  <c r="U21" i="1" s="1"/>
  <c r="X22" i="1"/>
  <c r="AB22" i="1" s="1"/>
  <c r="AC22" i="1" s="1"/>
  <c r="G23" i="1"/>
  <c r="H23" i="1" s="1"/>
  <c r="P24" i="1"/>
  <c r="Q24" i="1" s="1"/>
  <c r="AJ24" i="1"/>
  <c r="AQ24" i="1"/>
  <c r="T25" i="1"/>
  <c r="U25" i="1" s="1"/>
  <c r="T28" i="1"/>
  <c r="U28" i="1" s="1"/>
  <c r="X32" i="1"/>
  <c r="AR33" i="1"/>
  <c r="AM34" i="1"/>
  <c r="AM25" i="1"/>
  <c r="AA28" i="1"/>
  <c r="AB28" i="1" s="1"/>
  <c r="AC28" i="1" s="1"/>
  <c r="AM29" i="1"/>
  <c r="AA32" i="1"/>
  <c r="AM33" i="1"/>
  <c r="U35" i="1"/>
  <c r="L37" i="1"/>
  <c r="AB35" i="1"/>
  <c r="AC35" i="1" s="1"/>
  <c r="G36" i="1"/>
  <c r="H36" i="1" s="1"/>
  <c r="P37" i="1"/>
  <c r="Q37" i="1" s="1"/>
  <c r="AJ37" i="1"/>
  <c r="AQ37" i="1"/>
  <c r="X39" i="1"/>
  <c r="AB39" i="1" s="1"/>
  <c r="AC39" i="1" s="1"/>
  <c r="AE38" i="1"/>
  <c r="AE40" i="1" s="1"/>
  <c r="AG17" i="1"/>
  <c r="AG13" i="1"/>
  <c r="AG39" i="1"/>
  <c r="AG27" i="1"/>
  <c r="S38" i="1"/>
  <c r="S40" i="1" s="1"/>
  <c r="AN38" i="1"/>
  <c r="AP12" i="1"/>
  <c r="AB30" i="1"/>
  <c r="AC30" i="1" s="1"/>
  <c r="G34" i="1"/>
  <c r="H34" i="1" s="1"/>
  <c r="G28" i="1"/>
  <c r="H28" i="1" s="1"/>
  <c r="I28" i="1"/>
  <c r="AJ32" i="1"/>
  <c r="AQ32" i="1"/>
  <c r="Y38" i="1"/>
  <c r="AA12" i="1"/>
  <c r="AQ25" i="1"/>
  <c r="AJ25" i="1"/>
  <c r="U29" i="1"/>
  <c r="R38" i="1"/>
  <c r="T12" i="1"/>
  <c r="AL38" i="1"/>
  <c r="AL40" i="1" s="1"/>
  <c r="AB13" i="1"/>
  <c r="AC13" i="1" s="1"/>
  <c r="G14" i="1"/>
  <c r="H14" i="1" s="1"/>
  <c r="AQ15" i="1"/>
  <c r="AJ15" i="1"/>
  <c r="T16" i="1"/>
  <c r="U16" i="1" s="1"/>
  <c r="AB17" i="1"/>
  <c r="AC17" i="1" s="1"/>
  <c r="G18" i="1"/>
  <c r="H18" i="1" s="1"/>
  <c r="AQ19" i="1"/>
  <c r="AJ19" i="1"/>
  <c r="T20" i="1"/>
  <c r="U20" i="1" s="1"/>
  <c r="X21" i="1"/>
  <c r="AB21" i="1" s="1"/>
  <c r="AC21" i="1" s="1"/>
  <c r="G22" i="1"/>
  <c r="H22" i="1" s="1"/>
  <c r="P23" i="1"/>
  <c r="Q23" i="1" s="1"/>
  <c r="AJ23" i="1"/>
  <c r="AQ23" i="1"/>
  <c r="T24" i="1"/>
  <c r="U24" i="1" s="1"/>
  <c r="X25" i="1"/>
  <c r="AB25" i="1" s="1"/>
  <c r="AC25" i="1" s="1"/>
  <c r="G26" i="1"/>
  <c r="H26" i="1" s="1"/>
  <c r="AR29" i="1"/>
  <c r="L34" i="1"/>
  <c r="G35" i="1"/>
  <c r="H35" i="1" s="1"/>
  <c r="I35" i="1"/>
  <c r="G39" i="1"/>
  <c r="H39" i="1" s="1"/>
  <c r="AA27" i="1"/>
  <c r="AM28" i="1"/>
  <c r="AA31" i="1"/>
  <c r="AB31" i="1" s="1"/>
  <c r="AC31" i="1" s="1"/>
  <c r="AM32" i="1"/>
  <c r="P36" i="1"/>
  <c r="Q36" i="1" s="1"/>
  <c r="AQ36" i="1"/>
  <c r="AJ36" i="1"/>
  <c r="L35" i="1"/>
  <c r="AR35" i="1"/>
  <c r="T37" i="1"/>
  <c r="U37" i="1" s="1"/>
  <c r="W38" i="1"/>
  <c r="W40" i="1" s="1"/>
  <c r="I33" i="1" l="1"/>
  <c r="AB27" i="1"/>
  <c r="AC27" i="1" s="1"/>
  <c r="I34" i="1"/>
  <c r="I36" i="1"/>
  <c r="I30" i="1"/>
  <c r="AC37" i="1"/>
  <c r="I26" i="1"/>
  <c r="I18" i="1"/>
  <c r="I24" i="1"/>
  <c r="AQ38" i="1"/>
  <c r="AH40" i="1"/>
  <c r="AJ38" i="1"/>
  <c r="AI40" i="1"/>
  <c r="AR40" i="1" s="1"/>
  <c r="AR38" i="1"/>
  <c r="AS21" i="1"/>
  <c r="AT21" i="1" s="1"/>
  <c r="AU21" i="1"/>
  <c r="AS17" i="1"/>
  <c r="AT17" i="1" s="1"/>
  <c r="AU17" i="1"/>
  <c r="G38" i="1"/>
  <c r="H12" i="1"/>
  <c r="U32" i="1"/>
  <c r="AS35" i="1"/>
  <c r="AT35" i="1" s="1"/>
  <c r="AS28" i="1"/>
  <c r="AT28" i="1" s="1"/>
  <c r="AC24" i="1"/>
  <c r="I17" i="1"/>
  <c r="AS14" i="1"/>
  <c r="AT14" i="1" s="1"/>
  <c r="V40" i="1"/>
  <c r="X40" i="1" s="1"/>
  <c r="X38" i="1"/>
  <c r="I32" i="1"/>
  <c r="AD40" i="1"/>
  <c r="AG40" i="1" s="1"/>
  <c r="AG38" i="1"/>
  <c r="AS15" i="1"/>
  <c r="AT15" i="1" s="1"/>
  <c r="AU15" i="1"/>
  <c r="AA38" i="1"/>
  <c r="Y40" i="1"/>
  <c r="AA40" i="1" s="1"/>
  <c r="AP38" i="1"/>
  <c r="AN40" i="1"/>
  <c r="AP40" i="1" s="1"/>
  <c r="AS37" i="1"/>
  <c r="AT37" i="1" s="1"/>
  <c r="AU37" i="1"/>
  <c r="AS20" i="1"/>
  <c r="AT20" i="1" s="1"/>
  <c r="AU20" i="1"/>
  <c r="AS16" i="1"/>
  <c r="AT16" i="1" s="1"/>
  <c r="AS26" i="1"/>
  <c r="AT26" i="1" s="1"/>
  <c r="AU26" i="1"/>
  <c r="AS30" i="1"/>
  <c r="AT30" i="1" s="1"/>
  <c r="U23" i="1"/>
  <c r="AM38" i="1"/>
  <c r="AK40" i="1"/>
  <c r="AM40" i="1" s="1"/>
  <c r="AS31" i="1"/>
  <c r="AT31" i="1" s="1"/>
  <c r="AS36" i="1"/>
  <c r="AT36" i="1" s="1"/>
  <c r="U12" i="1"/>
  <c r="AS24" i="1"/>
  <c r="AT24" i="1" s="1"/>
  <c r="I23" i="1"/>
  <c r="N40" i="1"/>
  <c r="P40" i="1" s="1"/>
  <c r="Q40" i="1" s="1"/>
  <c r="P38" i="1"/>
  <c r="Q38" i="1" s="1"/>
  <c r="I29" i="1"/>
  <c r="AS34" i="1"/>
  <c r="AT34" i="1" s="1"/>
  <c r="AC23" i="1"/>
  <c r="I16" i="1"/>
  <c r="AS13" i="1"/>
  <c r="AT13" i="1" s="1"/>
  <c r="E40" i="1"/>
  <c r="I38" i="1"/>
  <c r="AS29" i="1"/>
  <c r="AT29" i="1" s="1"/>
  <c r="J40" i="1"/>
  <c r="L40" i="1" s="1"/>
  <c r="L38" i="1"/>
  <c r="U36" i="1"/>
  <c r="AS22" i="1"/>
  <c r="AT22" i="1" s="1"/>
  <c r="AU22" i="1"/>
  <c r="I21" i="1"/>
  <c r="AS18" i="1"/>
  <c r="AT18" i="1" s="1"/>
  <c r="I13" i="1"/>
  <c r="I39" i="1"/>
  <c r="AS23" i="1"/>
  <c r="AT23" i="1" s="1"/>
  <c r="I22" i="1"/>
  <c r="AS19" i="1"/>
  <c r="AT19" i="1" s="1"/>
  <c r="AU19" i="1"/>
  <c r="I14" i="1"/>
  <c r="R40" i="1"/>
  <c r="T40" i="1" s="1"/>
  <c r="U40" i="1" s="1"/>
  <c r="T38" i="1"/>
  <c r="U38" i="1" s="1"/>
  <c r="AS25" i="1"/>
  <c r="AT25" i="1" s="1"/>
  <c r="AS32" i="1"/>
  <c r="AT32" i="1" s="1"/>
  <c r="AU32" i="1"/>
  <c r="AB32" i="1"/>
  <c r="AC32" i="1" s="1"/>
  <c r="I15" i="1"/>
  <c r="AS12" i="1"/>
  <c r="AT12" i="1" s="1"/>
  <c r="AS33" i="1"/>
  <c r="AT33" i="1" s="1"/>
  <c r="AC36" i="1"/>
  <c r="AS27" i="1"/>
  <c r="AT27" i="1" s="1"/>
  <c r="AS39" i="1"/>
  <c r="AT39" i="1" s="1"/>
  <c r="I25" i="1"/>
  <c r="AC20" i="1"/>
  <c r="AB12" i="1"/>
  <c r="AC12" i="1" s="1"/>
  <c r="I27" i="1"/>
  <c r="AU30" i="1" l="1"/>
  <c r="AU16" i="1"/>
  <c r="AU33" i="1"/>
  <c r="AU29" i="1"/>
  <c r="AU13" i="1"/>
  <c r="AU36" i="1"/>
  <c r="AU35" i="1"/>
  <c r="AU27" i="1"/>
  <c r="AU31" i="1"/>
  <c r="AU25" i="1"/>
  <c r="AU23" i="1"/>
  <c r="AS38" i="1"/>
  <c r="AT38" i="1" s="1"/>
  <c r="AU39" i="1"/>
  <c r="AB38" i="1"/>
  <c r="AC38" i="1" s="1"/>
  <c r="AU34" i="1"/>
  <c r="AB40" i="1"/>
  <c r="AC40" i="1" s="1"/>
  <c r="AU12" i="1"/>
  <c r="AU18" i="1"/>
  <c r="AU24" i="1"/>
  <c r="AU14" i="1"/>
  <c r="AU28" i="1"/>
  <c r="H38" i="1"/>
  <c r="G40" i="1"/>
  <c r="H40" i="1" s="1"/>
  <c r="AQ40" i="1"/>
  <c r="AJ40" i="1"/>
  <c r="AS40" i="1" l="1"/>
  <c r="AT40" i="1" s="1"/>
  <c r="I40" i="1"/>
  <c r="AU38" i="1"/>
  <c r="AU40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<sst xmlns="http://schemas.openxmlformats.org/spreadsheetml/2006/main" count="91" uniqueCount="60">
  <si>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</si>
  <si>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</si>
  <si>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</si>
  <si>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</si>
  <si>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</si>
  <si>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</si>
  <si>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</si>
  <si>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</si>
  <si>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JANUARI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</si>
  <si>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</si>
  <si>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</si>
  <si>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</si>
  <si>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</si>
  <si>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</si>
  <si>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</si>
  <si>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t>∑ BUMIL REAKTIF DIRUJUK</t>
  </si>
  <si>
    <t>% BUMIL REAKTIF DIRUJUK            ( T = 100%)</t>
  </si>
  <si>
    <r>
      <rPr>
        <sz val="11"/>
        <color theme="1"/>
        <rFont val="Calibri"/>
      </rPr>
      <t>∑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</si>
  <si>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∑ BAYI LAHIR BULAN  INI DARI IBU YG HBSAg Reaktif</t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</si>
  <si>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</si>
  <si>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</si>
  <si>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</si>
  <si>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</si>
  <si>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</si>
  <si>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</si>
  <si>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</si>
  <si>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</si>
  <si>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</si>
  <si>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</si>
  <si>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</si>
  <si>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t>HBIg ≥ 24 Jam</t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</si>
  <si>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</si>
  <si>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</si>
  <si>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</si>
  <si>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</si>
  <si>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</si>
  <si>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</si>
  <si>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</si>
  <si>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</si>
  <si>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</si>
  <si>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</si>
  <si>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</si>
  <si>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</si>
  <si>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</si>
  <si>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</si>
  <si>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</si>
  <si>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</si>
  <si>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</si>
  <si>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</si>
  <si>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</si>
  <si>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</si>
  <si>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</si>
  <si>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</si>
  <si>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</si>
  <si>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</si>
  <si>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</si>
  <si>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</si>
  <si>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</si>
  <si>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</si>
  <si>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BULANAN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</si>
</sst>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_(* #,##0_);_(* \(#,##0\);_(* &quot;-&quot;_);_(@_)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rgb="FFFF9900"/>
      <name val="Calibri"/>
    </font>
    <font>
      <sz val="11"/>
      <color theme="1"/>
      <name val="Calibri"/>
    </font>
    <font>
      <sz val="11"/>
      <color theme="0"/>
      <name val="Calibri"/>
    </font>
    <font>
      <sz val="11"/>
      <name val="Calibri"/>
    </font>
    <font>
      <sz val="11"/>
      <color rgb="FFFF0000"/>
      <name val="Calibri"/>
    </font>
    <font>
      <b/>
      <sz val="9"/>
      <color theme="1"/>
      <name val="Calibri"/>
    </font>
    <font>
      <b/>
      <sz val="11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49" fontId="3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/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vertical="center"/>
    </xf>
    <xf numFmtId="14" fontId="3" fillId="0" borderId="23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4" fontId="7" fillId="0" borderId="35" xfId="0" applyNumberFormat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2" fontId="1" fillId="2" borderId="32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3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2" fontId="1" fillId="3" borderId="32" xfId="0" applyNumberFormat="1" applyFont="1" applyFill="1" applyBorder="1" applyAlignment="1">
      <alignment horizontal="center" vertical="center"/>
    </xf>
    <xf numFmtId="4" fontId="1" fillId="3" borderId="31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2" fontId="1" fillId="4" borderId="3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31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1" fillId="4" borderId="8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5" fillId="0" borderId="0" xfId="0" applyFont="1"/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/>
    <xf numFmtId="0" fontId="5" fillId="6" borderId="4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/>
    <xf numFmtId="0" fontId="5" fillId="6" borderId="7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/>
    <xf numFmtId="0" fontId="5" fillId="6" borderId="14" xfId="0" applyFont="1" applyFill="1" applyBorder="1"/>
    <xf numFmtId="0" fontId="3" fillId="6" borderId="0" xfId="0" applyFont="1" applyFill="1" applyAlignment="1">
      <alignment horizontal="center" vertical="center"/>
    </xf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3" fillId="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5" fillId="6" borderId="20" xfId="0" applyFont="1" applyFill="1" applyBorder="1"/>
    <xf numFmtId="0" fontId="3" fillId="6" borderId="21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25" xfId="0" applyFont="1" applyFill="1" applyBorder="1"/>
    <xf numFmtId="0" fontId="3" fillId="6" borderId="16" xfId="0" applyFont="1" applyFill="1" applyBorder="1" applyAlignment="1">
      <alignment horizontal="center" vertical="center" wrapText="1"/>
    </xf>
    <xf numFmtId="0" fontId="5" fillId="6" borderId="26" xfId="0" applyFont="1" applyFill="1" applyBorder="1"/>
    <xf numFmtId="0" fontId="3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/>
    <xf numFmtId="0" fontId="3" fillId="6" borderId="17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5" fillId="6" borderId="30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G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0B0D-184D-41F6-A3C0-215ADEDBA10A}">
  <dimension ref="A1:BL914"/>
  <sheetViews>
    <sheetView tabSelected="1" workbookViewId="0">
      <pane xSplit="3" topLeftCell="D1" activePane="topRight" state="frozen"/>
      <selection pane="topRight" activeCell="O43" sqref="O43"/>
    </sheetView>
  </sheetViews>
  <sheetFormatPr defaultColWidth="14.42578125" defaultRowHeight="15" customHeight="1"/>
  <cols>
    <col min="1" max="1" width="5.85546875" customWidth="1"/>
    <col min="2" max="2" width="27.8554687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9.140625" customWidth="1"/>
  </cols>
  <sheetData>
    <row r="1" spans="1:64" ht="18.75">
      <c r="A1" s="1"/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5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6"/>
      <c r="AA2" s="4"/>
      <c r="AB2" s="4"/>
      <c r="AC2" s="4"/>
      <c r="AD2" s="4"/>
      <c r="AE2" s="4"/>
      <c r="AF2" s="4"/>
      <c r="AG2" s="7"/>
      <c r="AH2" s="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10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5" t="s">
        <v>3</v>
      </c>
      <c r="C3" s="4" t="s">
        <v>1</v>
      </c>
      <c r="D3" s="11" t="str">
        <f>'[1]data faskes19'!D4</f>
        <v>P3573010203</v>
      </c>
      <c r="E3" s="12"/>
      <c r="F3" s="12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4"/>
      <c r="AB3" s="4"/>
      <c r="AC3" s="4"/>
      <c r="AD3" s="4"/>
      <c r="AE3" s="4"/>
      <c r="AF3" s="4"/>
      <c r="AG3" s="7"/>
      <c r="AH3" s="7"/>
      <c r="AI3" s="8"/>
      <c r="AJ3" s="8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>
      <c r="A4" s="4"/>
      <c r="B4" s="5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3" t="s">
        <v>6</v>
      </c>
      <c r="J4" s="4"/>
      <c r="K4" s="7" t="s">
        <v>1</v>
      </c>
      <c r="L4" s="14">
        <f>'[1]data faskes19'!D2</f>
        <v>2023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6"/>
      <c r="Z4" s="6"/>
      <c r="AA4" s="4"/>
      <c r="AB4" s="4"/>
      <c r="AC4" s="4"/>
      <c r="AD4" s="4"/>
      <c r="AE4" s="4"/>
      <c r="AF4" s="4"/>
      <c r="AG4" s="4"/>
      <c r="AH4" s="7"/>
      <c r="AI4" s="15"/>
      <c r="AJ4" s="15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5" t="s">
        <v>7</v>
      </c>
      <c r="C5" s="4" t="s">
        <v>1</v>
      </c>
      <c r="D5" s="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7"/>
      <c r="U5" s="7"/>
      <c r="V5" s="4"/>
      <c r="W5" s="7"/>
      <c r="X5" s="7"/>
      <c r="Y5" s="16"/>
      <c r="Z5" s="16"/>
      <c r="AA5" s="7"/>
      <c r="AB5" s="7"/>
      <c r="AC5" s="7"/>
      <c r="AD5" s="7"/>
      <c r="AE5" s="4"/>
      <c r="AF5" s="7"/>
      <c r="AG5" s="7"/>
      <c r="AH5" s="9"/>
      <c r="AI5" s="8"/>
      <c r="AJ5" s="8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4"/>
      <c r="AB6" s="4"/>
      <c r="AC6" s="4"/>
      <c r="AD6" s="4"/>
      <c r="AE6" s="4"/>
      <c r="AF6" s="4"/>
      <c r="AG6" s="4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122" t="s">
        <v>9</v>
      </c>
      <c r="B7" s="123" t="s">
        <v>10</v>
      </c>
      <c r="C7" s="124"/>
      <c r="D7" s="125" t="s">
        <v>11</v>
      </c>
      <c r="E7" s="123" t="s">
        <v>12</v>
      </c>
      <c r="F7" s="126"/>
      <c r="G7" s="127"/>
      <c r="H7" s="128" t="s">
        <v>13</v>
      </c>
      <c r="I7" s="128" t="s">
        <v>14</v>
      </c>
      <c r="J7" s="129" t="s">
        <v>15</v>
      </c>
      <c r="K7" s="130" t="s">
        <v>16</v>
      </c>
      <c r="L7" s="127"/>
      <c r="M7" s="123" t="s">
        <v>17</v>
      </c>
      <c r="N7" s="131" t="s">
        <v>18</v>
      </c>
      <c r="O7" s="132"/>
      <c r="P7" s="132"/>
      <c r="Q7" s="133"/>
      <c r="R7" s="134" t="s">
        <v>19</v>
      </c>
      <c r="S7" s="132"/>
      <c r="T7" s="132"/>
      <c r="U7" s="135"/>
      <c r="V7" s="136" t="s">
        <v>20</v>
      </c>
      <c r="W7" s="132"/>
      <c r="X7" s="132"/>
      <c r="Y7" s="132"/>
      <c r="Z7" s="132"/>
      <c r="AA7" s="132"/>
      <c r="AB7" s="132"/>
      <c r="AC7" s="135"/>
      <c r="AD7" s="136" t="s">
        <v>21</v>
      </c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5"/>
      <c r="AV7" s="129" t="s">
        <v>22</v>
      </c>
      <c r="AW7" s="6"/>
      <c r="AX7" s="19" t="s">
        <v>23</v>
      </c>
      <c r="AY7" s="20"/>
      <c r="AZ7" s="20" t="s">
        <v>24</v>
      </c>
      <c r="BA7" s="21"/>
      <c r="BB7" s="21"/>
      <c r="BC7" s="22"/>
      <c r="BD7" s="6"/>
      <c r="BE7" s="6"/>
      <c r="BF7" s="6"/>
      <c r="BG7" s="6"/>
      <c r="BH7" s="6"/>
      <c r="BI7" s="6"/>
      <c r="BJ7" s="6"/>
      <c r="BK7" s="6"/>
      <c r="BL7" s="6"/>
    </row>
    <row r="8" spans="1:64">
      <c r="A8" s="137"/>
      <c r="B8" s="138"/>
      <c r="C8" s="139"/>
      <c r="D8" s="140"/>
      <c r="E8" s="141"/>
      <c r="F8" s="142"/>
      <c r="G8" s="143"/>
      <c r="H8" s="137"/>
      <c r="I8" s="137"/>
      <c r="J8" s="137"/>
      <c r="K8" s="138"/>
      <c r="L8" s="140"/>
      <c r="M8" s="138"/>
      <c r="N8" s="131" t="s">
        <v>25</v>
      </c>
      <c r="O8" s="135"/>
      <c r="P8" s="129" t="s">
        <v>26</v>
      </c>
      <c r="Q8" s="144" t="s">
        <v>27</v>
      </c>
      <c r="R8" s="134" t="s">
        <v>25</v>
      </c>
      <c r="S8" s="135"/>
      <c r="T8" s="129" t="s">
        <v>26</v>
      </c>
      <c r="U8" s="128" t="s">
        <v>28</v>
      </c>
      <c r="V8" s="145" t="s">
        <v>29</v>
      </c>
      <c r="W8" s="126"/>
      <c r="X8" s="146"/>
      <c r="Y8" s="147" t="s">
        <v>30</v>
      </c>
      <c r="Z8" s="126"/>
      <c r="AA8" s="146"/>
      <c r="AB8" s="125" t="s">
        <v>31</v>
      </c>
      <c r="AC8" s="128" t="s">
        <v>32</v>
      </c>
      <c r="AD8" s="136" t="s">
        <v>33</v>
      </c>
      <c r="AE8" s="132"/>
      <c r="AF8" s="132"/>
      <c r="AG8" s="132"/>
      <c r="AH8" s="131" t="s">
        <v>34</v>
      </c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5"/>
      <c r="AV8" s="137"/>
      <c r="AW8" s="6"/>
      <c r="AX8" s="23" t="s">
        <v>35</v>
      </c>
      <c r="AY8" s="12"/>
      <c r="AZ8" s="24" t="s">
        <v>36</v>
      </c>
      <c r="BA8" s="12"/>
      <c r="BB8" s="24" t="s">
        <v>37</v>
      </c>
      <c r="BC8" s="25"/>
      <c r="BD8" s="6"/>
      <c r="BE8" s="6"/>
      <c r="BF8" s="6"/>
      <c r="BG8" s="6"/>
      <c r="BH8" s="6"/>
      <c r="BI8" s="6"/>
      <c r="BJ8" s="6"/>
      <c r="BK8" s="6"/>
      <c r="BL8" s="6"/>
    </row>
    <row r="9" spans="1:64">
      <c r="A9" s="137"/>
      <c r="B9" s="138"/>
      <c r="C9" s="139"/>
      <c r="D9" s="140"/>
      <c r="E9" s="129" t="s">
        <v>38</v>
      </c>
      <c r="F9" s="129" t="s">
        <v>39</v>
      </c>
      <c r="G9" s="129" t="s">
        <v>40</v>
      </c>
      <c r="H9" s="137"/>
      <c r="I9" s="137"/>
      <c r="J9" s="137"/>
      <c r="K9" s="138"/>
      <c r="L9" s="140"/>
      <c r="M9" s="138"/>
      <c r="N9" s="148" t="s">
        <v>41</v>
      </c>
      <c r="O9" s="149" t="s">
        <v>41</v>
      </c>
      <c r="P9" s="137"/>
      <c r="Q9" s="150"/>
      <c r="R9" s="125" t="s">
        <v>42</v>
      </c>
      <c r="S9" s="129" t="s">
        <v>43</v>
      </c>
      <c r="T9" s="137"/>
      <c r="U9" s="137"/>
      <c r="V9" s="151" t="s">
        <v>25</v>
      </c>
      <c r="W9" s="142"/>
      <c r="X9" s="152"/>
      <c r="Y9" s="153" t="s">
        <v>25</v>
      </c>
      <c r="Z9" s="142"/>
      <c r="AA9" s="152"/>
      <c r="AB9" s="140"/>
      <c r="AC9" s="137"/>
      <c r="AD9" s="129" t="s">
        <v>44</v>
      </c>
      <c r="AE9" s="129" t="s">
        <v>45</v>
      </c>
      <c r="AF9" s="129" t="s">
        <v>46</v>
      </c>
      <c r="AG9" s="123" t="s">
        <v>26</v>
      </c>
      <c r="AH9" s="131" t="s">
        <v>47</v>
      </c>
      <c r="AI9" s="132"/>
      <c r="AJ9" s="133"/>
      <c r="AK9" s="131" t="s">
        <v>45</v>
      </c>
      <c r="AL9" s="132"/>
      <c r="AM9" s="133"/>
      <c r="AN9" s="131" t="s">
        <v>48</v>
      </c>
      <c r="AO9" s="132"/>
      <c r="AP9" s="133"/>
      <c r="AQ9" s="134" t="s">
        <v>40</v>
      </c>
      <c r="AR9" s="132"/>
      <c r="AS9" s="135"/>
      <c r="AT9" s="128" t="s">
        <v>49</v>
      </c>
      <c r="AU9" s="128" t="s">
        <v>50</v>
      </c>
      <c r="AV9" s="137"/>
      <c r="AW9" s="10"/>
      <c r="AX9" s="27">
        <f>DATE('[1]data faskes19'!D2-2,1,1)</f>
        <v>44197</v>
      </c>
      <c r="AY9" s="7">
        <f>DATE('[1]data faskes19'!D2-2,12,31)</f>
        <v>44561</v>
      </c>
      <c r="AZ9" s="7">
        <f>DATE('[1]data faskes19'!D2-1,1,1)</f>
        <v>44562</v>
      </c>
      <c r="BA9" s="7">
        <f>DATE('[1]data faskes19'!D2-1,12,31)</f>
        <v>44926</v>
      </c>
      <c r="BB9" s="7">
        <f>DATE('[1]data faskes19'!D2,1,1)</f>
        <v>44927</v>
      </c>
      <c r="BC9" s="28">
        <f>DATE('[1]data faskes19'!D2,12,31)</f>
        <v>45291</v>
      </c>
      <c r="BD9" s="10"/>
      <c r="BE9" s="10"/>
      <c r="BF9" s="10"/>
      <c r="BG9" s="10"/>
      <c r="BH9" s="10"/>
      <c r="BI9" s="10"/>
      <c r="BJ9" s="10"/>
      <c r="BK9" s="10"/>
      <c r="BL9" s="10"/>
    </row>
    <row r="10" spans="1:64" ht="30">
      <c r="A10" s="154"/>
      <c r="B10" s="141"/>
      <c r="C10" s="155"/>
      <c r="D10" s="143"/>
      <c r="E10" s="154"/>
      <c r="F10" s="154"/>
      <c r="G10" s="154"/>
      <c r="H10" s="154"/>
      <c r="I10" s="154"/>
      <c r="J10" s="154"/>
      <c r="K10" s="141"/>
      <c r="L10" s="143"/>
      <c r="M10" s="141"/>
      <c r="N10" s="156" t="s">
        <v>51</v>
      </c>
      <c r="O10" s="157" t="s">
        <v>37</v>
      </c>
      <c r="P10" s="154"/>
      <c r="Q10" s="158"/>
      <c r="R10" s="143"/>
      <c r="S10" s="154"/>
      <c r="T10" s="154"/>
      <c r="U10" s="154"/>
      <c r="V10" s="159" t="s">
        <v>52</v>
      </c>
      <c r="W10" s="149" t="s">
        <v>46</v>
      </c>
      <c r="X10" s="160" t="s">
        <v>26</v>
      </c>
      <c r="Y10" s="159" t="s">
        <v>52</v>
      </c>
      <c r="Z10" s="149" t="s">
        <v>46</v>
      </c>
      <c r="AA10" s="161" t="s">
        <v>26</v>
      </c>
      <c r="AB10" s="143"/>
      <c r="AC10" s="154"/>
      <c r="AD10" s="154"/>
      <c r="AE10" s="154"/>
      <c r="AF10" s="154"/>
      <c r="AG10" s="141"/>
      <c r="AH10" s="162" t="s">
        <v>53</v>
      </c>
      <c r="AI10" s="163" t="s">
        <v>54</v>
      </c>
      <c r="AJ10" s="164" t="s">
        <v>26</v>
      </c>
      <c r="AK10" s="165" t="s">
        <v>53</v>
      </c>
      <c r="AL10" s="159" t="s">
        <v>54</v>
      </c>
      <c r="AM10" s="164" t="s">
        <v>26</v>
      </c>
      <c r="AN10" s="165" t="s">
        <v>53</v>
      </c>
      <c r="AO10" s="159" t="s">
        <v>54</v>
      </c>
      <c r="AP10" s="164" t="s">
        <v>26</v>
      </c>
      <c r="AQ10" s="166" t="s">
        <v>53</v>
      </c>
      <c r="AR10" s="157" t="s">
        <v>54</v>
      </c>
      <c r="AS10" s="157" t="s">
        <v>26</v>
      </c>
      <c r="AT10" s="154"/>
      <c r="AU10" s="154"/>
      <c r="AV10" s="154"/>
      <c r="AW10" s="10"/>
      <c r="AX10" s="30" t="s">
        <v>55</v>
      </c>
      <c r="AY10" s="1">
        <v>1</v>
      </c>
      <c r="AZ10" s="7">
        <f>DATE('[1]data faskes19'!D2,AY10,1)</f>
        <v>44927</v>
      </c>
      <c r="BA10" s="7">
        <f>DATE('[1]data faskes19'!D2,AY10+1,0)</f>
        <v>44957</v>
      </c>
      <c r="BB10" s="10"/>
      <c r="BC10" s="31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ht="15.75" thickBot="1">
      <c r="A11" s="167">
        <v>1</v>
      </c>
      <c r="B11" s="168">
        <v>2</v>
      </c>
      <c r="C11" s="169"/>
      <c r="D11" s="170">
        <v>3</v>
      </c>
      <c r="E11" s="171">
        <v>4</v>
      </c>
      <c r="F11" s="167">
        <v>5</v>
      </c>
      <c r="G11" s="167">
        <v>6</v>
      </c>
      <c r="H11" s="172">
        <v>7</v>
      </c>
      <c r="I11" s="167">
        <v>8</v>
      </c>
      <c r="J11" s="167">
        <v>9</v>
      </c>
      <c r="K11" s="173"/>
      <c r="L11" s="174">
        <v>10</v>
      </c>
      <c r="M11" s="171">
        <v>11</v>
      </c>
      <c r="N11" s="175">
        <v>12</v>
      </c>
      <c r="O11" s="167">
        <v>13</v>
      </c>
      <c r="P11" s="171">
        <v>14</v>
      </c>
      <c r="Q11" s="175">
        <v>15</v>
      </c>
      <c r="R11" s="167">
        <v>16</v>
      </c>
      <c r="S11" s="171">
        <v>17</v>
      </c>
      <c r="T11" s="175">
        <v>18</v>
      </c>
      <c r="U11" s="167">
        <v>19</v>
      </c>
      <c r="V11" s="176">
        <v>20</v>
      </c>
      <c r="W11" s="170">
        <v>21</v>
      </c>
      <c r="X11" s="167">
        <v>22</v>
      </c>
      <c r="Y11" s="171">
        <v>23</v>
      </c>
      <c r="Z11" s="175">
        <v>24</v>
      </c>
      <c r="AA11" s="167">
        <v>25</v>
      </c>
      <c r="AB11" s="171">
        <v>26</v>
      </c>
      <c r="AC11" s="175">
        <v>27</v>
      </c>
      <c r="AD11" s="167">
        <v>28</v>
      </c>
      <c r="AE11" s="171">
        <v>29</v>
      </c>
      <c r="AF11" s="175">
        <v>30</v>
      </c>
      <c r="AG11" s="167">
        <v>31</v>
      </c>
      <c r="AH11" s="171">
        <v>32</v>
      </c>
      <c r="AI11" s="175">
        <v>33</v>
      </c>
      <c r="AJ11" s="167">
        <v>34</v>
      </c>
      <c r="AK11" s="171">
        <v>35</v>
      </c>
      <c r="AL11" s="175">
        <v>36</v>
      </c>
      <c r="AM11" s="167">
        <v>37</v>
      </c>
      <c r="AN11" s="171">
        <v>38</v>
      </c>
      <c r="AO11" s="175">
        <v>39</v>
      </c>
      <c r="AP11" s="167">
        <v>40</v>
      </c>
      <c r="AQ11" s="171">
        <v>41</v>
      </c>
      <c r="AR11" s="175">
        <v>42</v>
      </c>
      <c r="AS11" s="167">
        <v>43</v>
      </c>
      <c r="AT11" s="171">
        <v>44</v>
      </c>
      <c r="AU11" s="175">
        <v>45</v>
      </c>
      <c r="AV11" s="167">
        <v>46</v>
      </c>
      <c r="AW11" s="32"/>
      <c r="AX11" s="33" t="s">
        <v>56</v>
      </c>
      <c r="AY11" s="34"/>
      <c r="AZ11" s="35">
        <f>DATE('[1]data faskes19'!D2-1,AY10,1)</f>
        <v>44562</v>
      </c>
      <c r="BA11" s="35">
        <f>DATE('[1]data faskes19'!D2-1,AY10+3,1)</f>
        <v>44652</v>
      </c>
      <c r="BB11" s="34"/>
      <c r="BC11" s="36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>
      <c r="A12" s="37">
        <v>1</v>
      </c>
      <c r="B12" s="38" t="str">
        <f>'[1]data faskes19'!B10</f>
        <v>ARJOWINANGUN - 3573031011</v>
      </c>
      <c r="C12" s="39"/>
      <c r="D12" s="40">
        <f>'[1]data faskes19'!E10</f>
        <v>183</v>
      </c>
      <c r="E12" s="37">
        <f>COUNTIFS('[1]Form 3E'!$C$15:$C$1702,"&gt;="&amp;$AZ$10,'[1]Form 3E'!$C$15:$C$1702,"&lt;="&amp;$BA$10,'[1]Form 3E'!$O$15:$O$1702,"R",'[1]Form 3E'!$H$15:$H$1702,B12)</f>
        <v>0</v>
      </c>
      <c r="F12" s="37">
        <f>COUNTIFS('[1]Form 3E'!$C$15:$C$1702,"&gt;="&amp;$AZ$10,'[1]Form 3E'!$C$15:$C$1702,"&lt;="&amp;$BA$10,'[1]Form 3E'!$O$15:$O$1702,"NR",'[1]Form 3E'!$H$15:$H$1702,B12)</f>
        <v>18</v>
      </c>
      <c r="G12" s="37">
        <f t="shared" ref="G12:G37" si="0">SUM(E12:F12)</f>
        <v>18</v>
      </c>
      <c r="H12" s="41">
        <f t="shared" ref="H12:H40" si="1">G12/D12*100</f>
        <v>9.8360655737704921</v>
      </c>
      <c r="I12" s="42">
        <f t="shared" ref="I12:I40" si="2">E12/G12*100</f>
        <v>0</v>
      </c>
      <c r="J12" s="37">
        <f>COUNTIFS('[1]Form 3E'!$C$15:$C$1702,"&gt;="&amp;$AZ$10,'[1]Form 3E'!$C$15:$C$1702,"&lt;="&amp;$BA$10,'[1]Form 3E'!$O$15:$O$1702,"R",'[1]Form 3E'!$T$15:$T$1702,"Y",'[1]Form 3E'!$H$15:$H$1702,B12)</f>
        <v>0</v>
      </c>
      <c r="K12" s="43"/>
      <c r="L12" s="41" t="e">
        <f t="shared" ref="L12:L40" si="3">J12/E12*100</f>
        <v>#DIV/0!</v>
      </c>
      <c r="M12" s="44">
        <f>'[1]data faskes19'!G10</f>
        <v>0</v>
      </c>
      <c r="N12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1</v>
      </c>
      <c r="O12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46">
        <f t="shared" ref="P12:P40" si="4">SUM(N12:O12)</f>
        <v>1</v>
      </c>
      <c r="Q12" s="47" t="e">
        <f t="shared" ref="Q12:Q40" si="5">P12/M12*100</f>
        <v>#DIV/0!</v>
      </c>
      <c r="R12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1</v>
      </c>
      <c r="S12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46">
        <f t="shared" ref="T12:T40" si="6">SUM(R12:S12)</f>
        <v>1</v>
      </c>
      <c r="U12" s="48">
        <f t="shared" ref="U12:U40" si="7">T12/P12*100</f>
        <v>100</v>
      </c>
      <c r="V12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1</v>
      </c>
      <c r="W12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49">
        <f t="shared" ref="X12:X40" si="8">SUM(V12:W12)</f>
        <v>1</v>
      </c>
      <c r="Y12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50">
        <f t="shared" ref="AA12:AA40" si="9">SUM(Y12:Z12)</f>
        <v>0</v>
      </c>
      <c r="AB12" s="51">
        <f t="shared" ref="AB12:AB40" si="10">X12+AA12</f>
        <v>1</v>
      </c>
      <c r="AC12" s="48">
        <f t="shared" ref="AC12:AC40" si="11">AB12/P12*100</f>
        <v>100</v>
      </c>
      <c r="AD12" s="46">
        <f>COUNTIFS('[1]Form 3E'!$Z$15:$Z$1702,"&gt;="&amp;$AZ$11,'[1]Form 3E'!$Z$15:$Z$1702,"&lt;="&amp;$BA$11,'[1]Form 3E'!$C$15:$C$1702,"&gt;="&amp;$AX$9,'[1]Form 3E'!$C$15:$C$1702,"&lt;="&amp;$AY$9,'[1]Form 3E'!$H$15:$H$1702,B12)</f>
        <v>1</v>
      </c>
      <c r="AE12" s="46">
        <f>COUNTIFS('[1]Form 3E'!$Z$15:$Z$1702,"&gt;="&amp;$AZ$11,'[1]Form 3E'!$Z$15:$Z$1702,"&lt;="&amp;$BA$11,'[1]Form 3E'!$C$15:$C$1702,"&gt;="&amp;$AZ$9,'[1]Form 3E'!$C$15:$C$1702,"&lt;="&amp;$BA$9,'[1]Form 3E'!$H$15:$H$1702,B12)</f>
        <v>0</v>
      </c>
      <c r="AF12" s="46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49">
        <f t="shared" ref="AG12:AG40" si="12">SUM(AD12:AF12)</f>
        <v>1</v>
      </c>
      <c r="AH12" s="46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46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50">
        <f t="shared" ref="AJ12:AJ40" si="13">SUM(AH12:AI12)</f>
        <v>0</v>
      </c>
      <c r="AK12" s="46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46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50">
        <f t="shared" ref="AM12:AM40" si="14">SUM(AK12:AL12)</f>
        <v>0</v>
      </c>
      <c r="AN12" s="46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46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50">
        <f t="shared" ref="AP12:AP40" si="15">SUM(AN12:AO12)</f>
        <v>0</v>
      </c>
      <c r="AQ12" s="51">
        <f t="shared" ref="AQ12:AR27" si="16">AH12+AK12+AN12</f>
        <v>0</v>
      </c>
      <c r="AR12" s="46">
        <f t="shared" si="16"/>
        <v>0</v>
      </c>
      <c r="AS12" s="46">
        <f t="shared" ref="AS12:AS40" si="17">SUM(AQ12:AR12)</f>
        <v>0</v>
      </c>
      <c r="AT12" s="52">
        <f t="shared" ref="AT12:AT40" si="18">AS12/AG12*100</f>
        <v>0</v>
      </c>
      <c r="AU12" s="42" t="e">
        <f t="shared" ref="AU12:AU40" si="19">AQ12/AS12*100</f>
        <v>#DIV/0!</v>
      </c>
      <c r="AV12" s="4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>
      <c r="A13" s="37">
        <v>2</v>
      </c>
      <c r="B13" s="38" t="str">
        <f>'[1]data faskes19'!B11</f>
        <v>BUMIAYU - 3573031003</v>
      </c>
      <c r="C13" s="39"/>
      <c r="D13" s="40">
        <f>'[1]data faskes19'!E11</f>
        <v>275</v>
      </c>
      <c r="E13" s="37">
        <f>COUNTIFS('[1]Form 3E'!$C$15:$C$1702,"&gt;="&amp;$AZ$10,'[1]Form 3E'!$C$15:$C$1702,"&lt;="&amp;$BA$10,'[1]Form 3E'!$O$15:$O$1702,"R",'[1]Form 3E'!$H$15:$H$1702,B13)</f>
        <v>1</v>
      </c>
      <c r="F13" s="37">
        <f>COUNTIFS('[1]Form 3E'!$C$15:$C$1702,"&gt;="&amp;$AZ$10,'[1]Form 3E'!$C$15:$C$1702,"&lt;="&amp;$BA$10,'[1]Form 3E'!$O$15:$O$1702,"NR",'[1]Form 3E'!$H$15:$H$1702,B13)</f>
        <v>15</v>
      </c>
      <c r="G13" s="37">
        <f t="shared" si="0"/>
        <v>16</v>
      </c>
      <c r="H13" s="41">
        <f t="shared" si="1"/>
        <v>5.8181818181818183</v>
      </c>
      <c r="I13" s="42">
        <f t="shared" si="2"/>
        <v>6.25</v>
      </c>
      <c r="J13" s="37">
        <f>COUNTIFS('[1]Form 3E'!$C$15:$C$1702,"&gt;="&amp;$AZ$10,'[1]Form 3E'!$C$15:$C$1702,"&lt;="&amp;$BA$10,'[1]Form 3E'!$O$15:$O$1702,"R",'[1]Form 3E'!$T$15:$T$1702,"Y",'[1]Form 3E'!$H$15:$H$1702,B13)</f>
        <v>1</v>
      </c>
      <c r="K13" s="43"/>
      <c r="L13" s="41">
        <f t="shared" si="3"/>
        <v>100</v>
      </c>
      <c r="M13" s="44">
        <f>'[1]data faskes19'!G11</f>
        <v>0</v>
      </c>
      <c r="N13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46">
        <f t="shared" si="4"/>
        <v>0</v>
      </c>
      <c r="Q13" s="47" t="e">
        <f t="shared" si="5"/>
        <v>#DIV/0!</v>
      </c>
      <c r="R13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46">
        <f t="shared" si="6"/>
        <v>0</v>
      </c>
      <c r="U13" s="48" t="e">
        <f t="shared" si="7"/>
        <v>#DIV/0!</v>
      </c>
      <c r="V13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49">
        <f t="shared" si="8"/>
        <v>0</v>
      </c>
      <c r="Y13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50">
        <f t="shared" si="9"/>
        <v>0</v>
      </c>
      <c r="AB13" s="51">
        <f t="shared" si="10"/>
        <v>0</v>
      </c>
      <c r="AC13" s="48" t="e">
        <f t="shared" si="11"/>
        <v>#DIV/0!</v>
      </c>
      <c r="AD13" s="46">
        <f>COUNTIFS('[1]Form 3E'!$Z$15:$Z$1702,"&gt;="&amp;$AZ$11,'[1]Form 3E'!$Z$15:$Z$1702,"&lt;="&amp;$BA$11,'[1]Form 3E'!$C$15:$C$1702,"&gt;="&amp;$AX$9,'[1]Form 3E'!$C$15:$C$1702,"&lt;="&amp;$AY$9,'[1]Form 3E'!$H$15:$H$1702,B13)</f>
        <v>1</v>
      </c>
      <c r="AE13" s="46">
        <f>COUNTIFS('[1]Form 3E'!$Z$15:$Z$1702,"&gt;="&amp;$AZ$11,'[1]Form 3E'!$Z$15:$Z$1702,"&lt;="&amp;$BA$11,'[1]Form 3E'!$C$15:$C$1702,"&gt;="&amp;$AZ$9,'[1]Form 3E'!$C$15:$C$1702,"&lt;="&amp;$BA$9,'[1]Form 3E'!$H$15:$H$1702,B13)</f>
        <v>0</v>
      </c>
      <c r="AF13" s="46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49">
        <f t="shared" si="12"/>
        <v>1</v>
      </c>
      <c r="AH13" s="46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46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50">
        <f t="shared" si="13"/>
        <v>0</v>
      </c>
      <c r="AK13" s="46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46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50">
        <f t="shared" si="14"/>
        <v>0</v>
      </c>
      <c r="AN13" s="46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46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50">
        <f t="shared" si="15"/>
        <v>0</v>
      </c>
      <c r="AQ13" s="51">
        <f t="shared" si="16"/>
        <v>0</v>
      </c>
      <c r="AR13" s="46">
        <f t="shared" si="16"/>
        <v>0</v>
      </c>
      <c r="AS13" s="46">
        <f t="shared" si="17"/>
        <v>0</v>
      </c>
      <c r="AT13" s="52">
        <f t="shared" si="18"/>
        <v>0</v>
      </c>
      <c r="AU13" s="42" t="e">
        <f t="shared" si="19"/>
        <v>#DIV/0!</v>
      </c>
      <c r="AV13" s="46"/>
      <c r="AW13" s="6"/>
      <c r="AX13" s="6"/>
      <c r="AY13" s="6"/>
      <c r="AZ13" s="1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>
      <c r="A14" s="37">
        <v>3</v>
      </c>
      <c r="B14" s="38" t="str">
        <f>'[1]data faskes19'!B12</f>
        <v>MERGOSONO - 3573031002</v>
      </c>
      <c r="C14" s="39"/>
      <c r="D14" s="40">
        <f>'[1]data faskes19'!E12</f>
        <v>268</v>
      </c>
      <c r="E14" s="37">
        <f>COUNTIFS('[1]Form 3E'!$C$15:$C$1702,"&gt;="&amp;$AZ$10,'[1]Form 3E'!$C$15:$C$1702,"&lt;="&amp;$BA$10,'[1]Form 3E'!$O$15:$O$1702,"R",'[1]Form 3E'!$H$15:$H$1702,B14)</f>
        <v>0</v>
      </c>
      <c r="F14" s="37">
        <f>COUNTIFS('[1]Form 3E'!$C$15:$C$1702,"&gt;="&amp;$AZ$10,'[1]Form 3E'!$C$15:$C$1702,"&lt;="&amp;$BA$10,'[1]Form 3E'!$O$15:$O$1702,"NR",'[1]Form 3E'!$H$15:$H$1702,B14)</f>
        <v>8</v>
      </c>
      <c r="G14" s="37">
        <f t="shared" si="0"/>
        <v>8</v>
      </c>
      <c r="H14" s="41">
        <f t="shared" si="1"/>
        <v>2.9850746268656714</v>
      </c>
      <c r="I14" s="42">
        <f t="shared" si="2"/>
        <v>0</v>
      </c>
      <c r="J14" s="37">
        <f>COUNTIFS('[1]Form 3E'!$C$15:$C$1702,"&gt;="&amp;$AZ$10,'[1]Form 3E'!$C$15:$C$1702,"&lt;="&amp;$BA$10,'[1]Form 3E'!$O$15:$O$1702,"R",'[1]Form 3E'!$T$15:$T$1702,"Y",'[1]Form 3E'!$H$15:$H$1702,B14)</f>
        <v>0</v>
      </c>
      <c r="K14" s="43"/>
      <c r="L14" s="41" t="e">
        <f t="shared" si="3"/>
        <v>#DIV/0!</v>
      </c>
      <c r="M14" s="44">
        <f>'[1]data faskes19'!G12</f>
        <v>0</v>
      </c>
      <c r="N14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46">
        <f t="shared" si="4"/>
        <v>0</v>
      </c>
      <c r="Q14" s="47" t="e">
        <f t="shared" si="5"/>
        <v>#DIV/0!</v>
      </c>
      <c r="R14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46">
        <f t="shared" si="6"/>
        <v>0</v>
      </c>
      <c r="U14" s="48" t="e">
        <f t="shared" si="7"/>
        <v>#DIV/0!</v>
      </c>
      <c r="V14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49">
        <f t="shared" si="8"/>
        <v>0</v>
      </c>
      <c r="Y14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50">
        <f t="shared" si="9"/>
        <v>0</v>
      </c>
      <c r="AB14" s="51">
        <f t="shared" si="10"/>
        <v>0</v>
      </c>
      <c r="AC14" s="48" t="e">
        <f t="shared" si="11"/>
        <v>#DIV/0!</v>
      </c>
      <c r="AD14" s="46">
        <f>COUNTIFS('[1]Form 3E'!$Z$15:$Z$1702,"&gt;="&amp;$AZ$11,'[1]Form 3E'!$Z$15:$Z$1702,"&lt;="&amp;$BA$11,'[1]Form 3E'!$C$15:$C$1702,"&gt;="&amp;$AX$9,'[1]Form 3E'!$C$15:$C$1702,"&lt;="&amp;$AY$9,'[1]Form 3E'!$H$15:$H$1702,B14)</f>
        <v>1</v>
      </c>
      <c r="AE14" s="46">
        <f>COUNTIFS('[1]Form 3E'!$Z$15:$Z$1702,"&gt;="&amp;$AZ$11,'[1]Form 3E'!$Z$15:$Z$1702,"&lt;="&amp;$BA$11,'[1]Form 3E'!$C$15:$C$1702,"&gt;="&amp;$AZ$9,'[1]Form 3E'!$C$15:$C$1702,"&lt;="&amp;$BA$9,'[1]Form 3E'!$H$15:$H$1702,B14)</f>
        <v>0</v>
      </c>
      <c r="AF14" s="46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49">
        <f t="shared" si="12"/>
        <v>1</v>
      </c>
      <c r="AH14" s="46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46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50">
        <f t="shared" si="13"/>
        <v>0</v>
      </c>
      <c r="AK14" s="46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46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50">
        <f t="shared" si="14"/>
        <v>0</v>
      </c>
      <c r="AN14" s="46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46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50">
        <f t="shared" si="15"/>
        <v>0</v>
      </c>
      <c r="AQ14" s="51">
        <f t="shared" si="16"/>
        <v>0</v>
      </c>
      <c r="AR14" s="46">
        <f t="shared" si="16"/>
        <v>0</v>
      </c>
      <c r="AS14" s="46">
        <f t="shared" si="17"/>
        <v>0</v>
      </c>
      <c r="AT14" s="52">
        <f t="shared" si="18"/>
        <v>0</v>
      </c>
      <c r="AU14" s="42" t="e">
        <f t="shared" si="19"/>
        <v>#DIV/0!</v>
      </c>
      <c r="AV14" s="4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>
      <c r="A15" s="37">
        <v>4</v>
      </c>
      <c r="B15" s="38" t="str">
        <f>'[1]data faskes19'!B13</f>
        <v>TLOGOWARU - 3573031012</v>
      </c>
      <c r="C15" s="39"/>
      <c r="D15" s="40">
        <f>'[1]data faskes19'!E13</f>
        <v>94</v>
      </c>
      <c r="E15" s="37">
        <f>COUNTIFS('[1]Form 3E'!$C$15:$C$1702,"&gt;="&amp;$AZ$10,'[1]Form 3E'!$C$15:$C$1702,"&lt;="&amp;$BA$10,'[1]Form 3E'!$O$15:$O$1702,"R",'[1]Form 3E'!$H$15:$H$1702,B15)</f>
        <v>0</v>
      </c>
      <c r="F15" s="37">
        <f>COUNTIFS('[1]Form 3E'!$C$15:$C$1702,"&gt;="&amp;$AZ$10,'[1]Form 3E'!$C$15:$C$1702,"&lt;="&amp;$BA$10,'[1]Form 3E'!$O$15:$O$1702,"NR",'[1]Form 3E'!$H$15:$H$1702,B15)</f>
        <v>8</v>
      </c>
      <c r="G15" s="37">
        <f t="shared" si="0"/>
        <v>8</v>
      </c>
      <c r="H15" s="41">
        <f t="shared" si="1"/>
        <v>8.5106382978723403</v>
      </c>
      <c r="I15" s="42">
        <f t="shared" si="2"/>
        <v>0</v>
      </c>
      <c r="J15" s="37">
        <f>COUNTIFS('[1]Form 3E'!$C$15:$C$1702,"&gt;="&amp;$AZ$10,'[1]Form 3E'!$C$15:$C$1702,"&lt;="&amp;$BA$10,'[1]Form 3E'!$O$15:$O$1702,"R",'[1]Form 3E'!$T$15:$T$1702,"Y",'[1]Form 3E'!$H$15:$H$1702,B15)</f>
        <v>0</v>
      </c>
      <c r="K15" s="43"/>
      <c r="L15" s="41" t="e">
        <f t="shared" si="3"/>
        <v>#DIV/0!</v>
      </c>
      <c r="M15" s="44">
        <f>'[1]data faskes19'!G13</f>
        <v>0</v>
      </c>
      <c r="N15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46">
        <f t="shared" si="4"/>
        <v>0</v>
      </c>
      <c r="Q15" s="47" t="e">
        <f t="shared" si="5"/>
        <v>#DIV/0!</v>
      </c>
      <c r="R15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46">
        <f t="shared" si="6"/>
        <v>0</v>
      </c>
      <c r="U15" s="48" t="e">
        <f t="shared" si="7"/>
        <v>#DIV/0!</v>
      </c>
      <c r="V15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49">
        <f t="shared" si="8"/>
        <v>0</v>
      </c>
      <c r="Y15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50">
        <f t="shared" si="9"/>
        <v>0</v>
      </c>
      <c r="AB15" s="51">
        <f t="shared" si="10"/>
        <v>0</v>
      </c>
      <c r="AC15" s="48" t="e">
        <f t="shared" si="11"/>
        <v>#DIV/0!</v>
      </c>
      <c r="AD15" s="46">
        <f>COUNTIFS('[1]Form 3E'!$Z$15:$Z$1702,"&gt;="&amp;$AZ$11,'[1]Form 3E'!$Z$15:$Z$1702,"&lt;="&amp;$BA$11,'[1]Form 3E'!$C$15:$C$1702,"&gt;="&amp;$AX$9,'[1]Form 3E'!$C$15:$C$1702,"&lt;="&amp;$AY$9,'[1]Form 3E'!$H$15:$H$1702,B15)</f>
        <v>2</v>
      </c>
      <c r="AE15" s="46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46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49">
        <f t="shared" si="12"/>
        <v>2</v>
      </c>
      <c r="AH15" s="46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46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1</v>
      </c>
      <c r="AJ15" s="50">
        <f t="shared" si="13"/>
        <v>1</v>
      </c>
      <c r="AK15" s="46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46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50">
        <f t="shared" si="14"/>
        <v>0</v>
      </c>
      <c r="AN15" s="46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46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50">
        <f t="shared" si="15"/>
        <v>0</v>
      </c>
      <c r="AQ15" s="51">
        <f t="shared" si="16"/>
        <v>0</v>
      </c>
      <c r="AR15" s="46">
        <f t="shared" si="16"/>
        <v>1</v>
      </c>
      <c r="AS15" s="46">
        <f t="shared" si="17"/>
        <v>1</v>
      </c>
      <c r="AT15" s="52">
        <f t="shared" si="18"/>
        <v>50</v>
      </c>
      <c r="AU15" s="42">
        <f t="shared" si="19"/>
        <v>0</v>
      </c>
      <c r="AV15" s="4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hidden="1">
      <c r="A16" s="37">
        <v>5</v>
      </c>
      <c r="B16" s="38">
        <f>'[1]data faskes19'!B14</f>
        <v>0</v>
      </c>
      <c r="C16" s="39"/>
      <c r="D16" s="40">
        <f>'[1]data faskes19'!E14</f>
        <v>0</v>
      </c>
      <c r="E16" s="37">
        <f>COUNTIFS('[1]Form 3E'!$C$15:$C$1702,"&gt;="&amp;$AZ$10,'[1]Form 3E'!$C$15:$C$1702,"&lt;="&amp;$BA$10,'[1]Form 3E'!$O$15:$O$1702,"R",'[1]Form 3E'!$H$15:$H$1702,B16)</f>
        <v>0</v>
      </c>
      <c r="F16" s="37">
        <f>COUNTIFS('[1]Form 3E'!$C$15:$C$1702,"&gt;="&amp;$AZ$10,'[1]Form 3E'!$C$15:$C$1702,"&lt;="&amp;$BA$10,'[1]Form 3E'!$O$15:$O$1702,"NR",'[1]Form 3E'!$H$15:$H$1702,B16)</f>
        <v>0</v>
      </c>
      <c r="G16" s="37">
        <f t="shared" si="0"/>
        <v>0</v>
      </c>
      <c r="H16" s="41" t="e">
        <f t="shared" si="1"/>
        <v>#DIV/0!</v>
      </c>
      <c r="I16" s="42" t="e">
        <f t="shared" si="2"/>
        <v>#DIV/0!</v>
      </c>
      <c r="J16" s="37">
        <f>COUNTIFS('[1]Form 3E'!$C$15:$C$1702,"&gt;="&amp;$AZ$10,'[1]Form 3E'!$C$15:$C$1702,"&lt;="&amp;$BA$10,'[1]Form 3E'!$O$15:$O$1702,"R",'[1]Form 3E'!$T$15:$T$1702,"Y",'[1]Form 3E'!$H$15:$H$1702,B16)</f>
        <v>0</v>
      </c>
      <c r="K16" s="43"/>
      <c r="L16" s="41" t="e">
        <f t="shared" si="3"/>
        <v>#DIV/0!</v>
      </c>
      <c r="M16" s="44">
        <f>'[1]data faskes19'!G14</f>
        <v>0</v>
      </c>
      <c r="N16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46">
        <f t="shared" si="4"/>
        <v>0</v>
      </c>
      <c r="Q16" s="47" t="e">
        <f t="shared" si="5"/>
        <v>#DIV/0!</v>
      </c>
      <c r="R16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46">
        <f t="shared" si="6"/>
        <v>0</v>
      </c>
      <c r="U16" s="48" t="e">
        <f t="shared" si="7"/>
        <v>#DIV/0!</v>
      </c>
      <c r="V16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49">
        <f t="shared" si="8"/>
        <v>0</v>
      </c>
      <c r="Y16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50">
        <f t="shared" si="9"/>
        <v>0</v>
      </c>
      <c r="AB16" s="51">
        <f t="shared" si="10"/>
        <v>0</v>
      </c>
      <c r="AC16" s="48" t="e">
        <f t="shared" si="11"/>
        <v>#DIV/0!</v>
      </c>
      <c r="AD16" s="46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46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46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49">
        <f t="shared" si="12"/>
        <v>0</v>
      </c>
      <c r="AH16" s="46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46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50">
        <f t="shared" si="13"/>
        <v>0</v>
      </c>
      <c r="AK16" s="46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46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50">
        <f t="shared" si="14"/>
        <v>0</v>
      </c>
      <c r="AN16" s="46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46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50">
        <f t="shared" si="15"/>
        <v>0</v>
      </c>
      <c r="AQ16" s="51">
        <f t="shared" si="16"/>
        <v>0</v>
      </c>
      <c r="AR16" s="46">
        <f t="shared" si="16"/>
        <v>0</v>
      </c>
      <c r="AS16" s="46">
        <f t="shared" si="17"/>
        <v>0</v>
      </c>
      <c r="AT16" s="52" t="e">
        <f t="shared" si="18"/>
        <v>#DIV/0!</v>
      </c>
      <c r="AU16" s="42" t="e">
        <f t="shared" si="19"/>
        <v>#DIV/0!</v>
      </c>
      <c r="AV16" s="46"/>
      <c r="AW16" s="6"/>
      <c r="AX16" s="6"/>
      <c r="AY16" s="6"/>
      <c r="AZ16" s="4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hidden="1">
      <c r="A17" s="37">
        <v>6</v>
      </c>
      <c r="B17" s="38">
        <f>'[1]data faskes19'!B15</f>
        <v>0</v>
      </c>
      <c r="C17" s="39"/>
      <c r="D17" s="40">
        <f>'[1]data faskes19'!E15</f>
        <v>0</v>
      </c>
      <c r="E17" s="37">
        <f>COUNTIFS('[1]Form 3E'!$C$15:$C$1702,"&gt;="&amp;$AZ$10,'[1]Form 3E'!$C$15:$C$1702,"&lt;="&amp;$BA$10,'[1]Form 3E'!$O$15:$O$1702,"R",'[1]Form 3E'!$H$15:$H$1702,B17)</f>
        <v>0</v>
      </c>
      <c r="F17" s="37">
        <f>COUNTIFS('[1]Form 3E'!$C$15:$C$1702,"&gt;="&amp;$AZ$10,'[1]Form 3E'!$C$15:$C$1702,"&lt;="&amp;$BA$10,'[1]Form 3E'!$O$15:$O$1702,"NR",'[1]Form 3E'!$H$15:$H$1702,B17)</f>
        <v>0</v>
      </c>
      <c r="G17" s="37">
        <f t="shared" si="0"/>
        <v>0</v>
      </c>
      <c r="H17" s="41" t="e">
        <f t="shared" si="1"/>
        <v>#DIV/0!</v>
      </c>
      <c r="I17" s="42" t="e">
        <f t="shared" si="2"/>
        <v>#DIV/0!</v>
      </c>
      <c r="J17" s="37">
        <f>COUNTIFS('[1]Form 3E'!$C$15:$C$1702,"&gt;="&amp;$AZ$10,'[1]Form 3E'!$C$15:$C$1702,"&lt;="&amp;$BA$10,'[1]Form 3E'!$O$15:$O$1702,"R",'[1]Form 3E'!$T$15:$T$1702,"Y",'[1]Form 3E'!$H$15:$H$1702,B17)</f>
        <v>0</v>
      </c>
      <c r="K17" s="43"/>
      <c r="L17" s="41" t="e">
        <f t="shared" si="3"/>
        <v>#DIV/0!</v>
      </c>
      <c r="M17" s="44">
        <f>'[1]data faskes19'!G15</f>
        <v>0</v>
      </c>
      <c r="N17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3E'!$H$15:$H$1702,B17)</f>
        <v>0</v>
      </c>
      <c r="O17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3E'!$H$15:$H$1702,B17)</f>
        <v>0</v>
      </c>
      <c r="P17" s="46">
        <f t="shared" si="4"/>
        <v>0</v>
      </c>
      <c r="Q17" s="47" t="e">
        <f t="shared" si="5"/>
        <v>#DIV/0!</v>
      </c>
      <c r="R17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3E'!$H$15:$H$1702,B17)</f>
        <v>0</v>
      </c>
      <c r="S17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3E'!$H$15:$H$1702,B17)</f>
        <v>0</v>
      </c>
      <c r="T17" s="46">
        <f t="shared" si="6"/>
        <v>0</v>
      </c>
      <c r="U17" s="48" t="e">
        <f t="shared" si="7"/>
        <v>#DIV/0!</v>
      </c>
      <c r="V17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3E'!$H$15:$H$1702,B17)</f>
        <v>0</v>
      </c>
      <c r="W17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3E'!$H$15:$H$1702,B17)</f>
        <v>0</v>
      </c>
      <c r="X17" s="49">
        <f t="shared" si="8"/>
        <v>0</v>
      </c>
      <c r="Y17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3E'!$H$15:$H$1702,B17)</f>
        <v>0</v>
      </c>
      <c r="Z17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3E'!$H$15:$H$1702,B17)</f>
        <v>0</v>
      </c>
      <c r="AA17" s="50">
        <f t="shared" si="9"/>
        <v>0</v>
      </c>
      <c r="AB17" s="51">
        <f t="shared" si="10"/>
        <v>0</v>
      </c>
      <c r="AC17" s="48" t="e">
        <f t="shared" si="11"/>
        <v>#DIV/0!</v>
      </c>
      <c r="AD17" s="46">
        <f>COUNTIFS('[1]Form 3E'!$Z$15:$Z$1702,"&gt;="&amp;$AZ$11,'[1]Form 3E'!$Z$15:$Z$1702,"&lt;="&amp;$BA$11,'[1]Form 3E'!$C$15:$C$1702,"&gt;="&amp;$AX$9,'[1]Form 3E'!$C$15:$C$1702,"&lt;="&amp;$AY$9,'[1]Form 3E'!$H$15:$H$1702,B17)</f>
        <v>0</v>
      </c>
      <c r="AE17" s="46">
        <f>COUNTIFS('[1]Form 3E'!$Z$15:$Z$1702,"&gt;="&amp;$AZ$11,'[1]Form 3E'!$Z$15:$Z$1702,"&lt;="&amp;$BA$11,'[1]Form 3E'!$C$15:$C$1702,"&gt;="&amp;$AZ$9,'[1]Form 3E'!$C$15:$C$1702,"&lt;="&amp;$BA$9,'[1]Form 3E'!$H$15:$H$1702,B17)</f>
        <v>0</v>
      </c>
      <c r="AF17" s="46">
        <f>COUNTIFS('[1]Form 3E'!$Z$15:$Z$1702,"&gt;="&amp;$AZ$11,'[1]Form 3E'!$Z$15:$Z$1702,"&lt;="&amp;$BA$11,'[1]Form 3E'!$C$15:$C$1702,"&gt;="&amp;$BB$9,'[1]Form 3E'!$C$15:$C$1702,"&lt;="&amp;$BC$9,'[1]Form 3E'!$H$15:$H$1702,B17)</f>
        <v>0</v>
      </c>
      <c r="AG17" s="49">
        <f t="shared" si="12"/>
        <v>0</v>
      </c>
      <c r="AH17" s="46">
        <f>COUNTIFS('[1]Form 3E'!$AR$15:$AR$1702,"&gt;="&amp;$AZ$10,'[1]Form 3E'!$AR$15:$AR$1702,"&lt;="&amp;$BA$10,'[1]Form 3E'!$C$15:$C$1702,"&gt;="&amp;$AX$9,'[1]Form 3E'!$C$15:$C$1702,"&lt;="&amp;$AY$9,'[1]Form 3E'!$AS$15:$AS$1702,"R",'[1]Form 3E'!$H$15:$H$1702,B17)</f>
        <v>0</v>
      </c>
      <c r="AI17" s="46">
        <f>COUNTIFS('[1]Form 3E'!$AR$15:$AR$1702,"&gt;="&amp;$AZ$10,'[1]Form 3E'!$AR$15:$AR$1702,"&lt;="&amp;$BA$10,'[1]Form 3E'!$C$15:$C$1702,"&gt;="&amp;$AX$9,'[1]Form 3E'!$C$15:$C$1702,"&lt;="&amp;$AY$9,'[1]Form 3E'!$AS$15:$AS$1702,"NR",'[1]Form 3E'!$H$15:$H$1702,B17)</f>
        <v>0</v>
      </c>
      <c r="AJ17" s="50">
        <f t="shared" si="13"/>
        <v>0</v>
      </c>
      <c r="AK17" s="46">
        <f>COUNTIFS('[1]Form 3E'!$AR$15:$AR$1702,"&gt;="&amp;$AZ$10,'[1]Form 3E'!$AR$15:$AR$1702,"&lt;="&amp;$BA$10,'[1]Form 3E'!$C$15:$C$1702,"&gt;="&amp;$AZ$9,'[1]Form 3E'!$C$15:$C$1702,"&lt;="&amp;$BA$9,'[1]Form 3E'!$AS$15:$AS$1702,"R",'[1]Form 3E'!$H$15:$H$1702,B17)</f>
        <v>0</v>
      </c>
      <c r="AL17" s="46">
        <f>COUNTIFS('[1]Form 3E'!$AR$15:$AR$1702,"&gt;="&amp;$AZ$10,'[1]Form 3E'!$AR$15:$AR$1702,"&lt;="&amp;$BA$10,'[1]Form 3E'!$C$15:$C$1702,"&gt;="&amp;$AZ$9,'[1]Form 3E'!$C$15:$C$1702,"&lt;="&amp;$BA$9,'[1]Form 3E'!$AS$15:$AS$1702,"NR",'[1]Form 3E'!$H$15:$H$1702,B17)</f>
        <v>0</v>
      </c>
      <c r="AM17" s="50">
        <f t="shared" si="14"/>
        <v>0</v>
      </c>
      <c r="AN17" s="46">
        <f>COUNTIFS('[1]Form 3E'!$AR$15:$AR$1702,"&gt;="&amp;$AZ$10,'[1]Form 3E'!$AR$15:$AR$1702,"&lt;="&amp;$BA$10,'[1]Form 3E'!$C$15:$C$1702,"&gt;="&amp;$BB$9,'[1]Form 3E'!$C$15:$C$1702,"&lt;="&amp;$BC$9,'[1]Form 3E'!$AS$15:$AS$1702,"R",'[1]Form 3E'!$H$15:$H$1702,B17)</f>
        <v>0</v>
      </c>
      <c r="AO17" s="46">
        <f>COUNTIFS('[1]Form 3E'!$AR$15:$AR$1702,"&gt;="&amp;$AZ$10,'[1]Form 3E'!$AR$15:$AR$1702,"&lt;="&amp;$BA$10,'[1]Form 3E'!$C$15:$C$1702,"&gt;="&amp;$BB$9,'[1]Form 3E'!$C$15:$C$1702,"&lt;="&amp;$BC$9,'[1]Form 3E'!$AS$15:$AS$1702,"NR",'[1]Form 3E'!$H$15:$H$1702,B17)</f>
        <v>0</v>
      </c>
      <c r="AP17" s="50">
        <f t="shared" si="15"/>
        <v>0</v>
      </c>
      <c r="AQ17" s="51">
        <f t="shared" si="16"/>
        <v>0</v>
      </c>
      <c r="AR17" s="46">
        <f t="shared" si="16"/>
        <v>0</v>
      </c>
      <c r="AS17" s="46">
        <f t="shared" si="17"/>
        <v>0</v>
      </c>
      <c r="AT17" s="52" t="e">
        <f t="shared" si="18"/>
        <v>#DIV/0!</v>
      </c>
      <c r="AU17" s="42" t="e">
        <f t="shared" si="19"/>
        <v>#DIV/0!</v>
      </c>
      <c r="AV17" s="4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hidden="1">
      <c r="A18" s="37">
        <v>7</v>
      </c>
      <c r="B18" s="38">
        <f>'[1]data faskes19'!B16</f>
        <v>0</v>
      </c>
      <c r="C18" s="39"/>
      <c r="D18" s="40">
        <f>'[1]data faskes19'!E16</f>
        <v>0</v>
      </c>
      <c r="E18" s="37">
        <f>COUNTIFS('[1]Form 3E'!$C$15:$C$1702,"&gt;="&amp;$AZ$10,'[1]Form 3E'!$C$15:$C$1702,"&lt;="&amp;$BA$10,'[1]Form 3E'!$O$15:$O$1702,"R",'[1]Form 3E'!$H$15:$H$1702,B18)</f>
        <v>0</v>
      </c>
      <c r="F18" s="37">
        <f>COUNTIFS('[1]Form 3E'!$C$15:$C$1702,"&gt;="&amp;$AZ$10,'[1]Form 3E'!$C$15:$C$1702,"&lt;="&amp;$BA$10,'[1]Form 3E'!$O$15:$O$1702,"NR",'[1]Form 3E'!$H$15:$H$1702,B18)</f>
        <v>0</v>
      </c>
      <c r="G18" s="37">
        <f t="shared" si="0"/>
        <v>0</v>
      </c>
      <c r="H18" s="41" t="e">
        <f t="shared" si="1"/>
        <v>#DIV/0!</v>
      </c>
      <c r="I18" s="42" t="e">
        <f t="shared" si="2"/>
        <v>#DIV/0!</v>
      </c>
      <c r="J18" s="37">
        <f>COUNTIFS('[1]Form 3E'!$C$15:$C$1702,"&gt;="&amp;$AZ$10,'[1]Form 3E'!$C$15:$C$1702,"&lt;="&amp;$BA$10,'[1]Form 3E'!$O$15:$O$1702,"R",'[1]Form 3E'!$T$15:$T$1702,"Y",'[1]Form 3E'!$H$15:$H$1702,B18)</f>
        <v>0</v>
      </c>
      <c r="K18" s="43"/>
      <c r="L18" s="41" t="e">
        <f t="shared" si="3"/>
        <v>#DIV/0!</v>
      </c>
      <c r="M18" s="44">
        <f>'[1]data faskes19'!G16</f>
        <v>0</v>
      </c>
      <c r="N18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46">
        <f t="shared" si="4"/>
        <v>0</v>
      </c>
      <c r="Q18" s="47" t="e">
        <f t="shared" si="5"/>
        <v>#DIV/0!</v>
      </c>
      <c r="R18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46">
        <f t="shared" si="6"/>
        <v>0</v>
      </c>
      <c r="U18" s="48" t="e">
        <f t="shared" si="7"/>
        <v>#DIV/0!</v>
      </c>
      <c r="V18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49">
        <f t="shared" si="8"/>
        <v>0</v>
      </c>
      <c r="Y18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50">
        <f t="shared" si="9"/>
        <v>0</v>
      </c>
      <c r="AB18" s="51">
        <f t="shared" si="10"/>
        <v>0</v>
      </c>
      <c r="AC18" s="48" t="e">
        <f t="shared" si="11"/>
        <v>#DIV/0!</v>
      </c>
      <c r="AD18" s="46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46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46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49">
        <f t="shared" si="12"/>
        <v>0</v>
      </c>
      <c r="AH18" s="46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46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50">
        <f t="shared" si="13"/>
        <v>0</v>
      </c>
      <c r="AK18" s="46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46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50">
        <f t="shared" si="14"/>
        <v>0</v>
      </c>
      <c r="AN18" s="46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46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50">
        <f t="shared" si="15"/>
        <v>0</v>
      </c>
      <c r="AQ18" s="51">
        <f t="shared" si="16"/>
        <v>0</v>
      </c>
      <c r="AR18" s="46">
        <f t="shared" si="16"/>
        <v>0</v>
      </c>
      <c r="AS18" s="46">
        <f t="shared" si="17"/>
        <v>0</v>
      </c>
      <c r="AT18" s="52" t="e">
        <f t="shared" si="18"/>
        <v>#DIV/0!</v>
      </c>
      <c r="AU18" s="42" t="e">
        <f t="shared" si="19"/>
        <v>#DIV/0!</v>
      </c>
      <c r="AV18" s="46"/>
      <c r="AW18" s="6"/>
      <c r="AX18" s="6"/>
      <c r="AY18" s="6"/>
      <c r="AZ18" s="4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hidden="1">
      <c r="A19" s="37">
        <v>8</v>
      </c>
      <c r="B19" s="38">
        <f>'[1]data faskes19'!B17</f>
        <v>0</v>
      </c>
      <c r="C19" s="39"/>
      <c r="D19" s="40">
        <f>'[1]data faskes19'!E17</f>
        <v>0</v>
      </c>
      <c r="E19" s="37">
        <f>COUNTIFS('[1]Form 3E'!$C$15:$C$1702,"&gt;="&amp;$AZ$10,'[1]Form 3E'!$C$15:$C$1702,"&lt;="&amp;$BA$10,'[1]Form 3E'!$O$15:$O$1702,"R",'[1]Form 3E'!$H$15:$H$1702,B19)</f>
        <v>0</v>
      </c>
      <c r="F19" s="37">
        <f>COUNTIFS('[1]Form 3E'!$C$15:$C$1702,"&gt;="&amp;$AZ$10,'[1]Form 3E'!$C$15:$C$1702,"&lt;="&amp;$BA$10,'[1]Form 3E'!$O$15:$O$1702,"NR",'[1]Form 3E'!$H$15:$H$1702,B19)</f>
        <v>0</v>
      </c>
      <c r="G19" s="37">
        <f t="shared" si="0"/>
        <v>0</v>
      </c>
      <c r="H19" s="41" t="e">
        <f t="shared" si="1"/>
        <v>#DIV/0!</v>
      </c>
      <c r="I19" s="42" t="e">
        <f t="shared" si="2"/>
        <v>#DIV/0!</v>
      </c>
      <c r="J19" s="37">
        <f>COUNTIFS('[1]Form 3E'!$C$15:$C$1702,"&gt;="&amp;$AZ$10,'[1]Form 3E'!$C$15:$C$1702,"&lt;="&amp;$BA$10,'[1]Form 3E'!$O$15:$O$1702,"R",'[1]Form 3E'!$T$15:$T$1702,"Y",'[1]Form 3E'!$H$15:$H$1702,B19)</f>
        <v>0</v>
      </c>
      <c r="K19" s="43"/>
      <c r="L19" s="41" t="e">
        <f t="shared" si="3"/>
        <v>#DIV/0!</v>
      </c>
      <c r="M19" s="44">
        <f>'[1]data faskes19'!G17</f>
        <v>0</v>
      </c>
      <c r="N19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3E'!$H$15:$H$1702,B19)</f>
        <v>0</v>
      </c>
      <c r="O19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3E'!$H$15:$H$1702,B19)</f>
        <v>0</v>
      </c>
      <c r="P19" s="46">
        <f t="shared" si="4"/>
        <v>0</v>
      </c>
      <c r="Q19" s="47" t="e">
        <f t="shared" si="5"/>
        <v>#DIV/0!</v>
      </c>
      <c r="R19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3E'!$H$15:$H$1702,B19)</f>
        <v>0</v>
      </c>
      <c r="S19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3E'!$H$15:$H$1702,B19)</f>
        <v>0</v>
      </c>
      <c r="T19" s="46">
        <f t="shared" si="6"/>
        <v>0</v>
      </c>
      <c r="U19" s="48" t="e">
        <f t="shared" si="7"/>
        <v>#DIV/0!</v>
      </c>
      <c r="V19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3E'!$H$15:$H$1702,B19)</f>
        <v>0</v>
      </c>
      <c r="W19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3E'!$H$15:$H$1702,B19)</f>
        <v>0</v>
      </c>
      <c r="X19" s="49">
        <f t="shared" si="8"/>
        <v>0</v>
      </c>
      <c r="Y19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3E'!$H$15:$H$1702,B19)</f>
        <v>0</v>
      </c>
      <c r="Z19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3E'!$H$15:$H$1702,B19)</f>
        <v>0</v>
      </c>
      <c r="AA19" s="50">
        <f t="shared" si="9"/>
        <v>0</v>
      </c>
      <c r="AB19" s="51">
        <f t="shared" si="10"/>
        <v>0</v>
      </c>
      <c r="AC19" s="48" t="e">
        <f t="shared" si="11"/>
        <v>#DIV/0!</v>
      </c>
      <c r="AD19" s="46">
        <f>COUNTIFS('[1]Form 3E'!$Z$15:$Z$1702,"&gt;="&amp;$AZ$11,'[1]Form 3E'!$Z$15:$Z$1702,"&lt;="&amp;$BA$11,'[1]Form 3E'!$C$15:$C$1702,"&gt;="&amp;$AX$9,'[1]Form 3E'!$C$15:$C$1702,"&lt;="&amp;$AY$9,'[1]Form 3E'!$H$15:$H$1702,B19)</f>
        <v>0</v>
      </c>
      <c r="AE19" s="46">
        <f>COUNTIFS('[1]Form 3E'!$Z$15:$Z$1702,"&gt;="&amp;$AZ$11,'[1]Form 3E'!$Z$15:$Z$1702,"&lt;="&amp;$BA$11,'[1]Form 3E'!$C$15:$C$1702,"&gt;="&amp;$AZ$9,'[1]Form 3E'!$C$15:$C$1702,"&lt;="&amp;$BA$9,'[1]Form 3E'!$H$15:$H$1702,B19)</f>
        <v>0</v>
      </c>
      <c r="AF19" s="46">
        <f>COUNTIFS('[1]Form 3E'!$Z$15:$Z$1702,"&gt;="&amp;$AZ$11,'[1]Form 3E'!$Z$15:$Z$1702,"&lt;="&amp;$BA$11,'[1]Form 3E'!$C$15:$C$1702,"&gt;="&amp;$BB$9,'[1]Form 3E'!$C$15:$C$1702,"&lt;="&amp;$BC$9,'[1]Form 3E'!$H$15:$H$1702,B19)</f>
        <v>0</v>
      </c>
      <c r="AG19" s="49">
        <f t="shared" si="12"/>
        <v>0</v>
      </c>
      <c r="AH19" s="46">
        <f>COUNTIFS('[1]Form 3E'!$AR$15:$AR$1702,"&gt;="&amp;$AZ$10,'[1]Form 3E'!$AR$15:$AR$1702,"&lt;="&amp;$BA$10,'[1]Form 3E'!$C$15:$C$1702,"&gt;="&amp;$AX$9,'[1]Form 3E'!$C$15:$C$1702,"&lt;="&amp;$AY$9,'[1]Form 3E'!$AS$15:$AS$1702,"R",'[1]Form 3E'!$H$15:$H$1702,B19)</f>
        <v>0</v>
      </c>
      <c r="AI19" s="46">
        <f>COUNTIFS('[1]Form 3E'!$AR$15:$AR$1702,"&gt;="&amp;$AZ$10,'[1]Form 3E'!$AR$15:$AR$1702,"&lt;="&amp;$BA$10,'[1]Form 3E'!$C$15:$C$1702,"&gt;="&amp;$AX$9,'[1]Form 3E'!$C$15:$C$1702,"&lt;="&amp;$AY$9,'[1]Form 3E'!$AS$15:$AS$1702,"NR",'[1]Form 3E'!$H$15:$H$1702,B19)</f>
        <v>0</v>
      </c>
      <c r="AJ19" s="50">
        <f t="shared" si="13"/>
        <v>0</v>
      </c>
      <c r="AK19" s="46">
        <f>COUNTIFS('[1]Form 3E'!$AR$15:$AR$1702,"&gt;="&amp;$AZ$10,'[1]Form 3E'!$AR$15:$AR$1702,"&lt;="&amp;$BA$10,'[1]Form 3E'!$C$15:$C$1702,"&gt;="&amp;$AZ$9,'[1]Form 3E'!$C$15:$C$1702,"&lt;="&amp;$BA$9,'[1]Form 3E'!$AS$15:$AS$1702,"R",'[1]Form 3E'!$H$15:$H$1702,B19)</f>
        <v>0</v>
      </c>
      <c r="AL19" s="46">
        <f>COUNTIFS('[1]Form 3E'!$AR$15:$AR$1702,"&gt;="&amp;$AZ$10,'[1]Form 3E'!$AR$15:$AR$1702,"&lt;="&amp;$BA$10,'[1]Form 3E'!$C$15:$C$1702,"&gt;="&amp;$AZ$9,'[1]Form 3E'!$C$15:$C$1702,"&lt;="&amp;$BA$9,'[1]Form 3E'!$AS$15:$AS$1702,"NR",'[1]Form 3E'!$H$15:$H$1702,B19)</f>
        <v>0</v>
      </c>
      <c r="AM19" s="50">
        <f t="shared" si="14"/>
        <v>0</v>
      </c>
      <c r="AN19" s="46">
        <f>COUNTIFS('[1]Form 3E'!$AR$15:$AR$1702,"&gt;="&amp;$AZ$10,'[1]Form 3E'!$AR$15:$AR$1702,"&lt;="&amp;$BA$10,'[1]Form 3E'!$C$15:$C$1702,"&gt;="&amp;$BB$9,'[1]Form 3E'!$C$15:$C$1702,"&lt;="&amp;$BC$9,'[1]Form 3E'!$AS$15:$AS$1702,"R",'[1]Form 3E'!$H$15:$H$1702,B19)</f>
        <v>0</v>
      </c>
      <c r="AO19" s="46">
        <f>COUNTIFS('[1]Form 3E'!$AR$15:$AR$1702,"&gt;="&amp;$AZ$10,'[1]Form 3E'!$AR$15:$AR$1702,"&lt;="&amp;$BA$10,'[1]Form 3E'!$C$15:$C$1702,"&gt;="&amp;$BB$9,'[1]Form 3E'!$C$15:$C$1702,"&lt;="&amp;$BC$9,'[1]Form 3E'!$AS$15:$AS$1702,"NR",'[1]Form 3E'!$H$15:$H$1702,B19)</f>
        <v>0</v>
      </c>
      <c r="AP19" s="50">
        <f t="shared" si="15"/>
        <v>0</v>
      </c>
      <c r="AQ19" s="51">
        <f t="shared" si="16"/>
        <v>0</v>
      </c>
      <c r="AR19" s="46">
        <f t="shared" si="16"/>
        <v>0</v>
      </c>
      <c r="AS19" s="46">
        <f t="shared" si="17"/>
        <v>0</v>
      </c>
      <c r="AT19" s="52" t="e">
        <f t="shared" si="18"/>
        <v>#DIV/0!</v>
      </c>
      <c r="AU19" s="42" t="e">
        <f t="shared" si="19"/>
        <v>#DIV/0!</v>
      </c>
      <c r="AV19" s="4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hidden="1">
      <c r="A20" s="37">
        <v>9</v>
      </c>
      <c r="B20" s="38">
        <f>'[1]data faskes19'!B18</f>
        <v>0</v>
      </c>
      <c r="C20" s="39"/>
      <c r="D20" s="40">
        <f>'[1]data faskes19'!E18</f>
        <v>0</v>
      </c>
      <c r="E20" s="37">
        <f>COUNTIFS('[1]Form 3E'!$C$15:$C$1702,"&gt;="&amp;$AZ$10,'[1]Form 3E'!$C$15:$C$1702,"&lt;="&amp;$BA$10,'[1]Form 3E'!$O$15:$O$1702,"R",'[1]Form 3E'!$H$15:$H$1702,B20)</f>
        <v>0</v>
      </c>
      <c r="F20" s="37">
        <f>COUNTIFS('[1]Form 3E'!$C$15:$C$1702,"&gt;="&amp;$AZ$10,'[1]Form 3E'!$C$15:$C$1702,"&lt;="&amp;$BA$10,'[1]Form 3E'!$O$15:$O$1702,"NR",'[1]Form 3E'!$H$15:$H$1702,B20)</f>
        <v>0</v>
      </c>
      <c r="G20" s="37">
        <f t="shared" si="0"/>
        <v>0</v>
      </c>
      <c r="H20" s="41" t="e">
        <f t="shared" si="1"/>
        <v>#DIV/0!</v>
      </c>
      <c r="I20" s="42" t="e">
        <f t="shared" si="2"/>
        <v>#DIV/0!</v>
      </c>
      <c r="J20" s="37">
        <f>COUNTIFS('[1]Form 3E'!$C$15:$C$1702,"&gt;="&amp;$AZ$10,'[1]Form 3E'!$C$15:$C$1702,"&lt;="&amp;$BA$10,'[1]Form 3E'!$O$15:$O$1702,"R",'[1]Form 3E'!$T$15:$T$1702,"Y",'[1]Form 3E'!$H$15:$H$1702,B20)</f>
        <v>0</v>
      </c>
      <c r="K20" s="43"/>
      <c r="L20" s="41" t="e">
        <f t="shared" si="3"/>
        <v>#DIV/0!</v>
      </c>
      <c r="M20" s="44">
        <f>'[1]data faskes19'!G18</f>
        <v>0</v>
      </c>
      <c r="N20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3E'!$H$15:$H$1702,B20)</f>
        <v>0</v>
      </c>
      <c r="O20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3E'!$H$15:$H$1702,B20)</f>
        <v>0</v>
      </c>
      <c r="P20" s="46">
        <f t="shared" si="4"/>
        <v>0</v>
      </c>
      <c r="Q20" s="47" t="e">
        <f t="shared" si="5"/>
        <v>#DIV/0!</v>
      </c>
      <c r="R20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3E'!$H$15:$H$1702,B20)</f>
        <v>0</v>
      </c>
      <c r="S20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3E'!$H$15:$H$1702,B20)</f>
        <v>0</v>
      </c>
      <c r="T20" s="46">
        <f t="shared" si="6"/>
        <v>0</v>
      </c>
      <c r="U20" s="48" t="e">
        <f t="shared" si="7"/>
        <v>#DIV/0!</v>
      </c>
      <c r="V20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3E'!$H$15:$H$1702,B20)</f>
        <v>0</v>
      </c>
      <c r="W20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3E'!$H$15:$H$1702,B20)</f>
        <v>0</v>
      </c>
      <c r="X20" s="49">
        <f t="shared" si="8"/>
        <v>0</v>
      </c>
      <c r="Y20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3E'!$H$15:$H$1702,B20)</f>
        <v>0</v>
      </c>
      <c r="Z20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3E'!$H$15:$H$1702,B20)</f>
        <v>0</v>
      </c>
      <c r="AA20" s="50">
        <f t="shared" si="9"/>
        <v>0</v>
      </c>
      <c r="AB20" s="51">
        <f t="shared" si="10"/>
        <v>0</v>
      </c>
      <c r="AC20" s="48" t="e">
        <f t="shared" si="11"/>
        <v>#DIV/0!</v>
      </c>
      <c r="AD20" s="46">
        <f>COUNTIFS('[1]Form 3E'!$Z$15:$Z$1702,"&gt;="&amp;$AZ$11,'[1]Form 3E'!$Z$15:$Z$1702,"&lt;="&amp;$BA$11,'[1]Form 3E'!$C$15:$C$1702,"&gt;="&amp;$AX$9,'[1]Form 3E'!$C$15:$C$1702,"&lt;="&amp;$AY$9,'[1]Form 3E'!$H$15:$H$1702,B20)</f>
        <v>0</v>
      </c>
      <c r="AE20" s="46">
        <f>COUNTIFS('[1]Form 3E'!$Z$15:$Z$1702,"&gt;="&amp;$AZ$11,'[1]Form 3E'!$Z$15:$Z$1702,"&lt;="&amp;$BA$11,'[1]Form 3E'!$C$15:$C$1702,"&gt;="&amp;$AZ$9,'[1]Form 3E'!$C$15:$C$1702,"&lt;="&amp;$BA$9,'[1]Form 3E'!$H$15:$H$1702,B20)</f>
        <v>0</v>
      </c>
      <c r="AF20" s="46">
        <f>COUNTIFS('[1]Form 3E'!$Z$15:$Z$1702,"&gt;="&amp;$AZ$11,'[1]Form 3E'!$Z$15:$Z$1702,"&lt;="&amp;$BA$11,'[1]Form 3E'!$C$15:$C$1702,"&gt;="&amp;$BB$9,'[1]Form 3E'!$C$15:$C$1702,"&lt;="&amp;$BC$9,'[1]Form 3E'!$H$15:$H$1702,B20)</f>
        <v>0</v>
      </c>
      <c r="AG20" s="49">
        <f t="shared" si="12"/>
        <v>0</v>
      </c>
      <c r="AH20" s="46">
        <f>COUNTIFS('[1]Form 3E'!$AR$15:$AR$1702,"&gt;="&amp;$AZ$10,'[1]Form 3E'!$AR$15:$AR$1702,"&lt;="&amp;$BA$10,'[1]Form 3E'!$C$15:$C$1702,"&gt;="&amp;$AX$9,'[1]Form 3E'!$C$15:$C$1702,"&lt;="&amp;$AY$9,'[1]Form 3E'!$AS$15:$AS$1702,"R",'[1]Form 3E'!$H$15:$H$1702,B20)</f>
        <v>0</v>
      </c>
      <c r="AI20" s="46">
        <f>COUNTIFS('[1]Form 3E'!$AR$15:$AR$1702,"&gt;="&amp;$AZ$10,'[1]Form 3E'!$AR$15:$AR$1702,"&lt;="&amp;$BA$10,'[1]Form 3E'!$C$15:$C$1702,"&gt;="&amp;$AX$9,'[1]Form 3E'!$C$15:$C$1702,"&lt;="&amp;$AY$9,'[1]Form 3E'!$AS$15:$AS$1702,"NR",'[1]Form 3E'!$H$15:$H$1702,B20)</f>
        <v>0</v>
      </c>
      <c r="AJ20" s="50">
        <f t="shared" si="13"/>
        <v>0</v>
      </c>
      <c r="AK20" s="46">
        <f>COUNTIFS('[1]Form 3E'!$AR$15:$AR$1702,"&gt;="&amp;$AZ$10,'[1]Form 3E'!$AR$15:$AR$1702,"&lt;="&amp;$BA$10,'[1]Form 3E'!$C$15:$C$1702,"&gt;="&amp;$AZ$9,'[1]Form 3E'!$C$15:$C$1702,"&lt;="&amp;$BA$9,'[1]Form 3E'!$AS$15:$AS$1702,"R",'[1]Form 3E'!$H$15:$H$1702,B20)</f>
        <v>0</v>
      </c>
      <c r="AL20" s="46">
        <f>COUNTIFS('[1]Form 3E'!$AR$15:$AR$1702,"&gt;="&amp;$AZ$10,'[1]Form 3E'!$AR$15:$AR$1702,"&lt;="&amp;$BA$10,'[1]Form 3E'!$C$15:$C$1702,"&gt;="&amp;$AZ$9,'[1]Form 3E'!$C$15:$C$1702,"&lt;="&amp;$BA$9,'[1]Form 3E'!$AS$15:$AS$1702,"NR",'[1]Form 3E'!$H$15:$H$1702,B20)</f>
        <v>0</v>
      </c>
      <c r="AM20" s="50">
        <f t="shared" si="14"/>
        <v>0</v>
      </c>
      <c r="AN20" s="46">
        <f>COUNTIFS('[1]Form 3E'!$AR$15:$AR$1702,"&gt;="&amp;$AZ$10,'[1]Form 3E'!$AR$15:$AR$1702,"&lt;="&amp;$BA$10,'[1]Form 3E'!$C$15:$C$1702,"&gt;="&amp;$BB$9,'[1]Form 3E'!$C$15:$C$1702,"&lt;="&amp;$BC$9,'[1]Form 3E'!$AS$15:$AS$1702,"R",'[1]Form 3E'!$H$15:$H$1702,B20)</f>
        <v>0</v>
      </c>
      <c r="AO20" s="46">
        <f>COUNTIFS('[1]Form 3E'!$AR$15:$AR$1702,"&gt;="&amp;$AZ$10,'[1]Form 3E'!$AR$15:$AR$1702,"&lt;="&amp;$BA$10,'[1]Form 3E'!$C$15:$C$1702,"&gt;="&amp;$BB$9,'[1]Form 3E'!$C$15:$C$1702,"&lt;="&amp;$BC$9,'[1]Form 3E'!$AS$15:$AS$1702,"NR",'[1]Form 3E'!$H$15:$H$1702,B20)</f>
        <v>0</v>
      </c>
      <c r="AP20" s="50">
        <f t="shared" si="15"/>
        <v>0</v>
      </c>
      <c r="AQ20" s="51">
        <f t="shared" si="16"/>
        <v>0</v>
      </c>
      <c r="AR20" s="46">
        <f t="shared" si="16"/>
        <v>0</v>
      </c>
      <c r="AS20" s="46">
        <f t="shared" si="17"/>
        <v>0</v>
      </c>
      <c r="AT20" s="52" t="e">
        <f t="shared" si="18"/>
        <v>#DIV/0!</v>
      </c>
      <c r="AU20" s="42" t="e">
        <f t="shared" si="19"/>
        <v>#DIV/0!</v>
      </c>
      <c r="AV20" s="46"/>
      <c r="AW20" s="6"/>
      <c r="AX20" s="53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ht="15.75" hidden="1" customHeight="1">
      <c r="A21" s="37">
        <v>10</v>
      </c>
      <c r="B21" s="38">
        <f>'[1]data faskes19'!B19</f>
        <v>0</v>
      </c>
      <c r="C21" s="39"/>
      <c r="D21" s="40">
        <f>'[1]data faskes19'!E19</f>
        <v>0</v>
      </c>
      <c r="E21" s="37">
        <f>COUNTIFS('[1]Form 3E'!$C$15:$C$1702,"&gt;="&amp;$AZ$10,'[1]Form 3E'!$C$15:$C$1702,"&lt;="&amp;$BA$10,'[1]Form 3E'!$O$15:$O$1702,"R",'[1]Form 3E'!$H$15:$H$1702,B21)</f>
        <v>0</v>
      </c>
      <c r="F21" s="37">
        <f>COUNTIFS('[1]Form 3E'!$C$15:$C$1702,"&gt;="&amp;$AZ$10,'[1]Form 3E'!$C$15:$C$1702,"&lt;="&amp;$BA$10,'[1]Form 3E'!$O$15:$O$1702,"NR",'[1]Form 3E'!$H$15:$H$1702,B21)</f>
        <v>0</v>
      </c>
      <c r="G21" s="37">
        <f t="shared" si="0"/>
        <v>0</v>
      </c>
      <c r="H21" s="41" t="e">
        <f t="shared" si="1"/>
        <v>#DIV/0!</v>
      </c>
      <c r="I21" s="42" t="e">
        <f t="shared" si="2"/>
        <v>#DIV/0!</v>
      </c>
      <c r="J21" s="37">
        <f>COUNTIFS('[1]Form 3E'!$C$15:$C$1702,"&gt;="&amp;$AZ$10,'[1]Form 3E'!$C$15:$C$1702,"&lt;="&amp;$BA$10,'[1]Form 3E'!$O$15:$O$1702,"R",'[1]Form 3E'!$T$15:$T$1702,"Y",'[1]Form 3E'!$H$15:$H$1702,B21)</f>
        <v>0</v>
      </c>
      <c r="K21" s="43"/>
      <c r="L21" s="41" t="e">
        <f t="shared" si="3"/>
        <v>#DIV/0!</v>
      </c>
      <c r="M21" s="44">
        <f>'[1]data faskes19'!G19</f>
        <v>0</v>
      </c>
      <c r="N21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3E'!$H$15:$H$1702,B21)</f>
        <v>0</v>
      </c>
      <c r="O21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3E'!$H$15:$H$1702,B21)</f>
        <v>0</v>
      </c>
      <c r="P21" s="46">
        <f t="shared" si="4"/>
        <v>0</v>
      </c>
      <c r="Q21" s="47" t="e">
        <f t="shared" si="5"/>
        <v>#DIV/0!</v>
      </c>
      <c r="R21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3E'!$H$15:$H$1702,B21)</f>
        <v>0</v>
      </c>
      <c r="S21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3E'!$H$15:$H$1702,B21)</f>
        <v>0</v>
      </c>
      <c r="T21" s="46">
        <f t="shared" si="6"/>
        <v>0</v>
      </c>
      <c r="U21" s="48" t="e">
        <f t="shared" si="7"/>
        <v>#DIV/0!</v>
      </c>
      <c r="V21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3E'!$H$15:$H$1702,B21)</f>
        <v>0</v>
      </c>
      <c r="W21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3E'!$H$15:$H$1702,B21)</f>
        <v>0</v>
      </c>
      <c r="X21" s="49">
        <f t="shared" si="8"/>
        <v>0</v>
      </c>
      <c r="Y21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3E'!$H$15:$H$1702,B21)</f>
        <v>0</v>
      </c>
      <c r="Z21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3E'!$H$15:$H$1702,B21)</f>
        <v>0</v>
      </c>
      <c r="AA21" s="50">
        <f t="shared" si="9"/>
        <v>0</v>
      </c>
      <c r="AB21" s="51">
        <f t="shared" si="10"/>
        <v>0</v>
      </c>
      <c r="AC21" s="48" t="e">
        <f t="shared" si="11"/>
        <v>#DIV/0!</v>
      </c>
      <c r="AD21" s="46">
        <f>COUNTIFS('[1]Form 3E'!$Z$15:$Z$1702,"&gt;="&amp;$AZ$11,'[1]Form 3E'!$Z$15:$Z$1702,"&lt;="&amp;$BA$11,'[1]Form 3E'!$C$15:$C$1702,"&gt;="&amp;$AX$9,'[1]Form 3E'!$C$15:$C$1702,"&lt;="&amp;$AY$9,'[1]Form 3E'!$H$15:$H$1702,B21)</f>
        <v>0</v>
      </c>
      <c r="AE21" s="46">
        <f>COUNTIFS('[1]Form 3E'!$Z$15:$Z$1702,"&gt;="&amp;$AZ$11,'[1]Form 3E'!$Z$15:$Z$1702,"&lt;="&amp;$BA$11,'[1]Form 3E'!$C$15:$C$1702,"&gt;="&amp;$AZ$9,'[1]Form 3E'!$C$15:$C$1702,"&lt;="&amp;$BA$9,'[1]Form 3E'!$H$15:$H$1702,B21)</f>
        <v>0</v>
      </c>
      <c r="AF21" s="46">
        <f>COUNTIFS('[1]Form 3E'!$Z$15:$Z$1702,"&gt;="&amp;$AZ$11,'[1]Form 3E'!$Z$15:$Z$1702,"&lt;="&amp;$BA$11,'[1]Form 3E'!$C$15:$C$1702,"&gt;="&amp;$BB$9,'[1]Form 3E'!$C$15:$C$1702,"&lt;="&amp;$BC$9,'[1]Form 3E'!$H$15:$H$1702,B21)</f>
        <v>0</v>
      </c>
      <c r="AG21" s="49">
        <f t="shared" si="12"/>
        <v>0</v>
      </c>
      <c r="AH21" s="46">
        <f>COUNTIFS('[1]Form 3E'!$AR$15:$AR$1702,"&gt;="&amp;$AZ$10,'[1]Form 3E'!$AR$15:$AR$1702,"&lt;="&amp;$BA$10,'[1]Form 3E'!$C$15:$C$1702,"&gt;="&amp;$AX$9,'[1]Form 3E'!$C$15:$C$1702,"&lt;="&amp;$AY$9,'[1]Form 3E'!$AS$15:$AS$1702,"R",'[1]Form 3E'!$H$15:$H$1702,B21)</f>
        <v>0</v>
      </c>
      <c r="AI21" s="46">
        <f>COUNTIFS('[1]Form 3E'!$AR$15:$AR$1702,"&gt;="&amp;$AZ$10,'[1]Form 3E'!$AR$15:$AR$1702,"&lt;="&amp;$BA$10,'[1]Form 3E'!$C$15:$C$1702,"&gt;="&amp;$AX$9,'[1]Form 3E'!$C$15:$C$1702,"&lt;="&amp;$AY$9,'[1]Form 3E'!$AS$15:$AS$1702,"NR",'[1]Form 3E'!$H$15:$H$1702,B21)</f>
        <v>0</v>
      </c>
      <c r="AJ21" s="50">
        <f t="shared" si="13"/>
        <v>0</v>
      </c>
      <c r="AK21" s="46">
        <f>COUNTIFS('[1]Form 3E'!$AR$15:$AR$1702,"&gt;="&amp;$AZ$10,'[1]Form 3E'!$AR$15:$AR$1702,"&lt;="&amp;$BA$10,'[1]Form 3E'!$C$15:$C$1702,"&gt;="&amp;$AZ$9,'[1]Form 3E'!$C$15:$C$1702,"&lt;="&amp;$BA$9,'[1]Form 3E'!$AS$15:$AS$1702,"R",'[1]Form 3E'!$H$15:$H$1702,B21)</f>
        <v>0</v>
      </c>
      <c r="AL21" s="46">
        <f>COUNTIFS('[1]Form 3E'!$AR$15:$AR$1702,"&gt;="&amp;$AZ$10,'[1]Form 3E'!$AR$15:$AR$1702,"&lt;="&amp;$BA$10,'[1]Form 3E'!$C$15:$C$1702,"&gt;="&amp;$AZ$9,'[1]Form 3E'!$C$15:$C$1702,"&lt;="&amp;$BA$9,'[1]Form 3E'!$AS$15:$AS$1702,"NR",'[1]Form 3E'!$H$15:$H$1702,B21)</f>
        <v>0</v>
      </c>
      <c r="AM21" s="50">
        <f t="shared" si="14"/>
        <v>0</v>
      </c>
      <c r="AN21" s="46">
        <f>COUNTIFS('[1]Form 3E'!$AR$15:$AR$1702,"&gt;="&amp;$AZ$10,'[1]Form 3E'!$AR$15:$AR$1702,"&lt;="&amp;$BA$10,'[1]Form 3E'!$C$15:$C$1702,"&gt;="&amp;$BB$9,'[1]Form 3E'!$C$15:$C$1702,"&lt;="&amp;$BC$9,'[1]Form 3E'!$AS$15:$AS$1702,"R",'[1]Form 3E'!$H$15:$H$1702,B21)</f>
        <v>0</v>
      </c>
      <c r="AO21" s="46">
        <f>COUNTIFS('[1]Form 3E'!$AR$15:$AR$1702,"&gt;="&amp;$AZ$10,'[1]Form 3E'!$AR$15:$AR$1702,"&lt;="&amp;$BA$10,'[1]Form 3E'!$C$15:$C$1702,"&gt;="&amp;$BB$9,'[1]Form 3E'!$C$15:$C$1702,"&lt;="&amp;$BC$9,'[1]Form 3E'!$AS$15:$AS$1702,"NR",'[1]Form 3E'!$H$15:$H$1702,B21)</f>
        <v>0</v>
      </c>
      <c r="AP21" s="50">
        <f t="shared" si="15"/>
        <v>0</v>
      </c>
      <c r="AQ21" s="51">
        <f t="shared" si="16"/>
        <v>0</v>
      </c>
      <c r="AR21" s="46">
        <f t="shared" si="16"/>
        <v>0</v>
      </c>
      <c r="AS21" s="46">
        <f t="shared" si="17"/>
        <v>0</v>
      </c>
      <c r="AT21" s="52" t="e">
        <f t="shared" si="18"/>
        <v>#DIV/0!</v>
      </c>
      <c r="AU21" s="42" t="e">
        <f t="shared" si="19"/>
        <v>#DIV/0!</v>
      </c>
      <c r="AV21" s="4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ht="15.75" hidden="1" customHeight="1">
      <c r="A22" s="37">
        <v>11</v>
      </c>
      <c r="B22" s="38">
        <f>'[1]data faskes19'!B20</f>
        <v>0</v>
      </c>
      <c r="C22" s="39"/>
      <c r="D22" s="40">
        <f>'[1]data faskes19'!E20</f>
        <v>0</v>
      </c>
      <c r="E22" s="37">
        <f>COUNTIFS('[1]Form 3E'!$C$15:$C$1702,"&gt;="&amp;$AZ$10,'[1]Form 3E'!$C$15:$C$1702,"&lt;="&amp;$BA$10,'[1]Form 3E'!$O$15:$O$1702,"R",'[1]Form 3E'!$H$15:$H$1702,B22)</f>
        <v>0</v>
      </c>
      <c r="F22" s="37">
        <f>COUNTIFS('[1]Form 3E'!$C$15:$C$1702,"&gt;="&amp;$AZ$10,'[1]Form 3E'!$C$15:$C$1702,"&lt;="&amp;$BA$10,'[1]Form 3E'!$O$15:$O$1702,"NR",'[1]Form 3E'!$H$15:$H$1702,B22)</f>
        <v>0</v>
      </c>
      <c r="G22" s="37">
        <f t="shared" si="0"/>
        <v>0</v>
      </c>
      <c r="H22" s="41" t="e">
        <f t="shared" si="1"/>
        <v>#DIV/0!</v>
      </c>
      <c r="I22" s="42" t="e">
        <f t="shared" si="2"/>
        <v>#DIV/0!</v>
      </c>
      <c r="J22" s="37">
        <f>COUNTIFS('[1]Form 3E'!$C$15:$C$1702,"&gt;="&amp;$AZ$10,'[1]Form 3E'!$C$15:$C$1702,"&lt;="&amp;$BA$10,'[1]Form 3E'!$O$15:$O$1702,"R",'[1]Form 3E'!$T$15:$T$1702,"Y",'[1]Form 3E'!$H$15:$H$1702,B22)</f>
        <v>0</v>
      </c>
      <c r="K22" s="43"/>
      <c r="L22" s="41" t="e">
        <f t="shared" si="3"/>
        <v>#DIV/0!</v>
      </c>
      <c r="M22" s="44">
        <f>'[1]data faskes19'!G20</f>
        <v>0</v>
      </c>
      <c r="N22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3E'!$H$15:$H$1702,B22)</f>
        <v>0</v>
      </c>
      <c r="O22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3E'!$H$15:$H$1702,B22)</f>
        <v>0</v>
      </c>
      <c r="P22" s="46">
        <f t="shared" si="4"/>
        <v>0</v>
      </c>
      <c r="Q22" s="47" t="e">
        <f t="shared" si="5"/>
        <v>#DIV/0!</v>
      </c>
      <c r="R22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3E'!$H$15:$H$1702,B22)</f>
        <v>0</v>
      </c>
      <c r="S22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3E'!$H$15:$H$1702,B22)</f>
        <v>0</v>
      </c>
      <c r="T22" s="46">
        <f t="shared" si="6"/>
        <v>0</v>
      </c>
      <c r="U22" s="48" t="e">
        <f t="shared" si="7"/>
        <v>#DIV/0!</v>
      </c>
      <c r="V22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3E'!$H$15:$H$1702,B22)</f>
        <v>0</v>
      </c>
      <c r="W22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3E'!$H$15:$H$1702,B22)</f>
        <v>0</v>
      </c>
      <c r="X22" s="49">
        <f t="shared" si="8"/>
        <v>0</v>
      </c>
      <c r="Y22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3E'!$H$15:$H$1702,B22)</f>
        <v>0</v>
      </c>
      <c r="Z22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3E'!$H$15:$H$1702,B22)</f>
        <v>0</v>
      </c>
      <c r="AA22" s="50">
        <f t="shared" si="9"/>
        <v>0</v>
      </c>
      <c r="AB22" s="51">
        <f t="shared" si="10"/>
        <v>0</v>
      </c>
      <c r="AC22" s="48" t="e">
        <f t="shared" si="11"/>
        <v>#DIV/0!</v>
      </c>
      <c r="AD22" s="46">
        <f>COUNTIFS('[1]Form 3E'!$Z$15:$Z$1702,"&gt;="&amp;$AZ$11,'[1]Form 3E'!$Z$15:$Z$1702,"&lt;="&amp;$BA$11,'[1]Form 3E'!$C$15:$C$1702,"&gt;="&amp;$AX$9,'[1]Form 3E'!$C$15:$C$1702,"&lt;="&amp;$AY$9,'[1]Form 3E'!$H$15:$H$1702,B22)</f>
        <v>0</v>
      </c>
      <c r="AE22" s="46">
        <f>COUNTIFS('[1]Form 3E'!$Z$15:$Z$1702,"&gt;="&amp;$AZ$11,'[1]Form 3E'!$Z$15:$Z$1702,"&lt;="&amp;$BA$11,'[1]Form 3E'!$C$15:$C$1702,"&gt;="&amp;$AZ$9,'[1]Form 3E'!$C$15:$C$1702,"&lt;="&amp;$BA$9,'[1]Form 3E'!$H$15:$H$1702,B22)</f>
        <v>0</v>
      </c>
      <c r="AF22" s="46">
        <f>COUNTIFS('[1]Form 3E'!$Z$15:$Z$1702,"&gt;="&amp;$AZ$11,'[1]Form 3E'!$Z$15:$Z$1702,"&lt;="&amp;$BA$11,'[1]Form 3E'!$C$15:$C$1702,"&gt;="&amp;$BB$9,'[1]Form 3E'!$C$15:$C$1702,"&lt;="&amp;$BC$9,'[1]Form 3E'!$H$15:$H$1702,B22)</f>
        <v>0</v>
      </c>
      <c r="AG22" s="49">
        <f t="shared" si="12"/>
        <v>0</v>
      </c>
      <c r="AH22" s="46">
        <f>COUNTIFS('[1]Form 3E'!$AR$15:$AR$1702,"&gt;="&amp;$AZ$10,'[1]Form 3E'!$AR$15:$AR$1702,"&lt;="&amp;$BA$10,'[1]Form 3E'!$C$15:$C$1702,"&gt;="&amp;$AX$9,'[1]Form 3E'!$C$15:$C$1702,"&lt;="&amp;$AY$9,'[1]Form 3E'!$AS$15:$AS$1702,"R",'[1]Form 3E'!$H$15:$H$1702,B22)</f>
        <v>0</v>
      </c>
      <c r="AI22" s="46">
        <f>COUNTIFS('[1]Form 3E'!$AR$15:$AR$1702,"&gt;="&amp;$AZ$10,'[1]Form 3E'!$AR$15:$AR$1702,"&lt;="&amp;$BA$10,'[1]Form 3E'!$C$15:$C$1702,"&gt;="&amp;$AX$9,'[1]Form 3E'!$C$15:$C$1702,"&lt;="&amp;$AY$9,'[1]Form 3E'!$AS$15:$AS$1702,"NR",'[1]Form 3E'!$H$15:$H$1702,B22)</f>
        <v>0</v>
      </c>
      <c r="AJ22" s="50">
        <f t="shared" si="13"/>
        <v>0</v>
      </c>
      <c r="AK22" s="46">
        <f>COUNTIFS('[1]Form 3E'!$AR$15:$AR$1702,"&gt;="&amp;$AZ$10,'[1]Form 3E'!$AR$15:$AR$1702,"&lt;="&amp;$BA$10,'[1]Form 3E'!$C$15:$C$1702,"&gt;="&amp;$AZ$9,'[1]Form 3E'!$C$15:$C$1702,"&lt;="&amp;$BA$9,'[1]Form 3E'!$AS$15:$AS$1702,"R",'[1]Form 3E'!$H$15:$H$1702,B22)</f>
        <v>0</v>
      </c>
      <c r="AL22" s="46">
        <f>COUNTIFS('[1]Form 3E'!$AR$15:$AR$1702,"&gt;="&amp;$AZ$10,'[1]Form 3E'!$AR$15:$AR$1702,"&lt;="&amp;$BA$10,'[1]Form 3E'!$C$15:$C$1702,"&gt;="&amp;$AZ$9,'[1]Form 3E'!$C$15:$C$1702,"&lt;="&amp;$BA$9,'[1]Form 3E'!$AS$15:$AS$1702,"NR",'[1]Form 3E'!$H$15:$H$1702,B22)</f>
        <v>0</v>
      </c>
      <c r="AM22" s="50">
        <f t="shared" si="14"/>
        <v>0</v>
      </c>
      <c r="AN22" s="46">
        <f>COUNTIFS('[1]Form 3E'!$AR$15:$AR$1702,"&gt;="&amp;$AZ$10,'[1]Form 3E'!$AR$15:$AR$1702,"&lt;="&amp;$BA$10,'[1]Form 3E'!$C$15:$C$1702,"&gt;="&amp;$BB$9,'[1]Form 3E'!$C$15:$C$1702,"&lt;="&amp;$BC$9,'[1]Form 3E'!$AS$15:$AS$1702,"R",'[1]Form 3E'!$H$15:$H$1702,B22)</f>
        <v>0</v>
      </c>
      <c r="AO22" s="46">
        <f>COUNTIFS('[1]Form 3E'!$AR$15:$AR$1702,"&gt;="&amp;$AZ$10,'[1]Form 3E'!$AR$15:$AR$1702,"&lt;="&amp;$BA$10,'[1]Form 3E'!$C$15:$C$1702,"&gt;="&amp;$BB$9,'[1]Form 3E'!$C$15:$C$1702,"&lt;="&amp;$BC$9,'[1]Form 3E'!$AS$15:$AS$1702,"NR",'[1]Form 3E'!$H$15:$H$1702,B22)</f>
        <v>0</v>
      </c>
      <c r="AP22" s="50">
        <f t="shared" si="15"/>
        <v>0</v>
      </c>
      <c r="AQ22" s="51">
        <f t="shared" si="16"/>
        <v>0</v>
      </c>
      <c r="AR22" s="46">
        <f t="shared" si="16"/>
        <v>0</v>
      </c>
      <c r="AS22" s="46">
        <f t="shared" si="17"/>
        <v>0</v>
      </c>
      <c r="AT22" s="52" t="e">
        <f t="shared" si="18"/>
        <v>#DIV/0!</v>
      </c>
      <c r="AU22" s="42" t="e">
        <f t="shared" si="19"/>
        <v>#DIV/0!</v>
      </c>
      <c r="AV22" s="4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ht="15.75" hidden="1" customHeight="1">
      <c r="A23" s="37">
        <v>12</v>
      </c>
      <c r="B23" s="38">
        <f>'[1]data faskes19'!B21</f>
        <v>0</v>
      </c>
      <c r="C23" s="39"/>
      <c r="D23" s="40">
        <f>'[1]data faskes19'!E21</f>
        <v>0</v>
      </c>
      <c r="E23" s="37">
        <f>COUNTIFS('[1]Form 3E'!$C$15:$C$1702,"&gt;="&amp;$AZ$10,'[1]Form 3E'!$C$15:$C$1702,"&lt;="&amp;$BA$10,'[1]Form 3E'!$O$15:$O$1702,"R",'[1]Form 3E'!$H$15:$H$1702,B23)</f>
        <v>0</v>
      </c>
      <c r="F23" s="37">
        <f>COUNTIFS('[1]Form 3E'!$C$15:$C$1702,"&gt;="&amp;$AZ$10,'[1]Form 3E'!$C$15:$C$1702,"&lt;="&amp;$BA$10,'[1]Form 3E'!$O$15:$O$1702,"NR",'[1]Form 3E'!$H$15:$H$1702,B23)</f>
        <v>0</v>
      </c>
      <c r="G23" s="37">
        <f t="shared" si="0"/>
        <v>0</v>
      </c>
      <c r="H23" s="41" t="e">
        <f t="shared" si="1"/>
        <v>#DIV/0!</v>
      </c>
      <c r="I23" s="42" t="e">
        <f t="shared" si="2"/>
        <v>#DIV/0!</v>
      </c>
      <c r="J23" s="37">
        <f>COUNTIFS('[1]Form 3E'!$C$15:$C$1702,"&gt;="&amp;$AZ$10,'[1]Form 3E'!$C$15:$C$1702,"&lt;="&amp;$BA$10,'[1]Form 3E'!$O$15:$O$1702,"R",'[1]Form 3E'!$T$15:$T$1702,"Y",'[1]Form 3E'!$H$15:$H$1702,B23)</f>
        <v>0</v>
      </c>
      <c r="K23" s="43"/>
      <c r="L23" s="41" t="e">
        <f t="shared" si="3"/>
        <v>#DIV/0!</v>
      </c>
      <c r="M23" s="44">
        <f>'[1]data faskes19'!G21</f>
        <v>0</v>
      </c>
      <c r="N23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3E'!$H$15:$H$1702,B23)</f>
        <v>0</v>
      </c>
      <c r="O23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3E'!$H$15:$H$1702,B23)</f>
        <v>0</v>
      </c>
      <c r="P23" s="46">
        <f t="shared" si="4"/>
        <v>0</v>
      </c>
      <c r="Q23" s="47" t="e">
        <f t="shared" si="5"/>
        <v>#DIV/0!</v>
      </c>
      <c r="R23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3E'!$H$15:$H$1702,B23)</f>
        <v>0</v>
      </c>
      <c r="S23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3E'!$H$15:$H$1702,B23)</f>
        <v>0</v>
      </c>
      <c r="T23" s="46">
        <f t="shared" si="6"/>
        <v>0</v>
      </c>
      <c r="U23" s="48" t="e">
        <f t="shared" si="7"/>
        <v>#DIV/0!</v>
      </c>
      <c r="V23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3E'!$H$15:$H$1702,B23)</f>
        <v>0</v>
      </c>
      <c r="W23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3E'!$H$15:$H$1702,B23)</f>
        <v>0</v>
      </c>
      <c r="X23" s="49">
        <f t="shared" si="8"/>
        <v>0</v>
      </c>
      <c r="Y23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3E'!$H$15:$H$1702,B23)</f>
        <v>0</v>
      </c>
      <c r="Z23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3E'!$H$15:$H$1702,B23)</f>
        <v>0</v>
      </c>
      <c r="AA23" s="50">
        <f t="shared" si="9"/>
        <v>0</v>
      </c>
      <c r="AB23" s="51">
        <f t="shared" si="10"/>
        <v>0</v>
      </c>
      <c r="AC23" s="48" t="e">
        <f t="shared" si="11"/>
        <v>#DIV/0!</v>
      </c>
      <c r="AD23" s="46">
        <f>COUNTIFS('[1]Form 3E'!$Z$15:$Z$1702,"&gt;="&amp;$AZ$11,'[1]Form 3E'!$Z$15:$Z$1702,"&lt;="&amp;$BA$11,'[1]Form 3E'!$C$15:$C$1702,"&gt;="&amp;$AX$9,'[1]Form 3E'!$C$15:$C$1702,"&lt;="&amp;$AY$9,'[1]Form 3E'!$H$15:$H$1702,B23)</f>
        <v>0</v>
      </c>
      <c r="AE23" s="46">
        <f>COUNTIFS('[1]Form 3E'!$Z$15:$Z$1702,"&gt;="&amp;$AZ$11,'[1]Form 3E'!$Z$15:$Z$1702,"&lt;="&amp;$BA$11,'[1]Form 3E'!$C$15:$C$1702,"&gt;="&amp;$AZ$9,'[1]Form 3E'!$C$15:$C$1702,"&lt;="&amp;$BA$9,'[1]Form 3E'!$H$15:$H$1702,B23)</f>
        <v>0</v>
      </c>
      <c r="AF23" s="46">
        <f>COUNTIFS('[1]Form 3E'!$Z$15:$Z$1702,"&gt;="&amp;$AZ$11,'[1]Form 3E'!$Z$15:$Z$1702,"&lt;="&amp;$BA$11,'[1]Form 3E'!$C$15:$C$1702,"&gt;="&amp;$BB$9,'[1]Form 3E'!$C$15:$C$1702,"&lt;="&amp;$BC$9,'[1]Form 3E'!$H$15:$H$1702,B23)</f>
        <v>0</v>
      </c>
      <c r="AG23" s="49">
        <f t="shared" si="12"/>
        <v>0</v>
      </c>
      <c r="AH23" s="46">
        <f>COUNTIFS('[1]Form 3E'!$AR$15:$AR$1702,"&gt;="&amp;$AZ$10,'[1]Form 3E'!$AR$15:$AR$1702,"&lt;="&amp;$BA$10,'[1]Form 3E'!$C$15:$C$1702,"&gt;="&amp;$AX$9,'[1]Form 3E'!$C$15:$C$1702,"&lt;="&amp;$AY$9,'[1]Form 3E'!$AS$15:$AS$1702,"R",'[1]Form 3E'!$H$15:$H$1702,B23)</f>
        <v>0</v>
      </c>
      <c r="AI23" s="46">
        <f>COUNTIFS('[1]Form 3E'!$AR$15:$AR$1702,"&gt;="&amp;$AZ$10,'[1]Form 3E'!$AR$15:$AR$1702,"&lt;="&amp;$BA$10,'[1]Form 3E'!$C$15:$C$1702,"&gt;="&amp;$AX$9,'[1]Form 3E'!$C$15:$C$1702,"&lt;="&amp;$AY$9,'[1]Form 3E'!$AS$15:$AS$1702,"NR",'[1]Form 3E'!$H$15:$H$1702,B23)</f>
        <v>0</v>
      </c>
      <c r="AJ23" s="50">
        <f t="shared" si="13"/>
        <v>0</v>
      </c>
      <c r="AK23" s="46">
        <f>COUNTIFS('[1]Form 3E'!$AR$15:$AR$1702,"&gt;="&amp;$AZ$10,'[1]Form 3E'!$AR$15:$AR$1702,"&lt;="&amp;$BA$10,'[1]Form 3E'!$C$15:$C$1702,"&gt;="&amp;$AZ$9,'[1]Form 3E'!$C$15:$C$1702,"&lt;="&amp;$BA$9,'[1]Form 3E'!$AS$15:$AS$1702,"R",'[1]Form 3E'!$H$15:$H$1702,B23)</f>
        <v>0</v>
      </c>
      <c r="AL23" s="46">
        <f>COUNTIFS('[1]Form 3E'!$AR$15:$AR$1702,"&gt;="&amp;$AZ$10,'[1]Form 3E'!$AR$15:$AR$1702,"&lt;="&amp;$BA$10,'[1]Form 3E'!$C$15:$C$1702,"&gt;="&amp;$AZ$9,'[1]Form 3E'!$C$15:$C$1702,"&lt;="&amp;$BA$9,'[1]Form 3E'!$AS$15:$AS$1702,"NR",'[1]Form 3E'!$H$15:$H$1702,B23)</f>
        <v>0</v>
      </c>
      <c r="AM23" s="50">
        <f t="shared" si="14"/>
        <v>0</v>
      </c>
      <c r="AN23" s="46">
        <f>COUNTIFS('[1]Form 3E'!$AR$15:$AR$1702,"&gt;="&amp;$AZ$10,'[1]Form 3E'!$AR$15:$AR$1702,"&lt;="&amp;$BA$10,'[1]Form 3E'!$C$15:$C$1702,"&gt;="&amp;$BB$9,'[1]Form 3E'!$C$15:$C$1702,"&lt;="&amp;$BC$9,'[1]Form 3E'!$AS$15:$AS$1702,"R",'[1]Form 3E'!$H$15:$H$1702,B23)</f>
        <v>0</v>
      </c>
      <c r="AO23" s="46">
        <f>COUNTIFS('[1]Form 3E'!$AR$15:$AR$1702,"&gt;="&amp;$AZ$10,'[1]Form 3E'!$AR$15:$AR$1702,"&lt;="&amp;$BA$10,'[1]Form 3E'!$C$15:$C$1702,"&gt;="&amp;$BB$9,'[1]Form 3E'!$C$15:$C$1702,"&lt;="&amp;$BC$9,'[1]Form 3E'!$AS$15:$AS$1702,"NR",'[1]Form 3E'!$H$15:$H$1702,B23)</f>
        <v>0</v>
      </c>
      <c r="AP23" s="50">
        <f t="shared" si="15"/>
        <v>0</v>
      </c>
      <c r="AQ23" s="51">
        <f t="shared" si="16"/>
        <v>0</v>
      </c>
      <c r="AR23" s="46">
        <f t="shared" si="16"/>
        <v>0</v>
      </c>
      <c r="AS23" s="46">
        <f t="shared" si="17"/>
        <v>0</v>
      </c>
      <c r="AT23" s="52" t="e">
        <f t="shared" si="18"/>
        <v>#DIV/0!</v>
      </c>
      <c r="AU23" s="42" t="e">
        <f t="shared" si="19"/>
        <v>#DIV/0!</v>
      </c>
      <c r="AV23" s="29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ht="15.75" hidden="1" customHeight="1">
      <c r="A24" s="37">
        <v>13</v>
      </c>
      <c r="B24" s="38">
        <f>'[1]data faskes19'!B22</f>
        <v>0</v>
      </c>
      <c r="C24" s="39"/>
      <c r="D24" s="40">
        <f>'[1]data faskes19'!E22</f>
        <v>0</v>
      </c>
      <c r="E24" s="37">
        <f>COUNTIFS('[1]Form 3E'!$C$15:$C$1702,"&gt;="&amp;$AZ$10,'[1]Form 3E'!$C$15:$C$1702,"&lt;="&amp;$BA$10,'[1]Form 3E'!$O$15:$O$1702,"R",'[1]Form 3E'!$H$15:$H$1702,B24)</f>
        <v>0</v>
      </c>
      <c r="F24" s="37">
        <f>COUNTIFS('[1]Form 3E'!$C$15:$C$1702,"&gt;="&amp;$AZ$10,'[1]Form 3E'!$C$15:$C$1702,"&lt;="&amp;$BA$10,'[1]Form 3E'!$O$15:$O$1702,"NR",'[1]Form 3E'!$H$15:$H$1702,B24)</f>
        <v>0</v>
      </c>
      <c r="G24" s="37">
        <f t="shared" si="0"/>
        <v>0</v>
      </c>
      <c r="H24" s="41" t="e">
        <f t="shared" si="1"/>
        <v>#DIV/0!</v>
      </c>
      <c r="I24" s="42" t="e">
        <f t="shared" si="2"/>
        <v>#DIV/0!</v>
      </c>
      <c r="J24" s="37">
        <f>COUNTIFS('[1]Form 3E'!$C$15:$C$1702,"&gt;="&amp;$AZ$10,'[1]Form 3E'!$C$15:$C$1702,"&lt;="&amp;$BA$10,'[1]Form 3E'!$O$15:$O$1702,"R",'[1]Form 3E'!$T$15:$T$1702,"Y",'[1]Form 3E'!$H$15:$H$1702,B24)</f>
        <v>0</v>
      </c>
      <c r="K24" s="43"/>
      <c r="L24" s="41" t="e">
        <f t="shared" si="3"/>
        <v>#DIV/0!</v>
      </c>
      <c r="M24" s="44">
        <f>'[1]data faskes19'!G22</f>
        <v>0</v>
      </c>
      <c r="N24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3E'!$H$15:$H$1702,B24)</f>
        <v>0</v>
      </c>
      <c r="O24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3E'!$H$15:$H$1702,B24)</f>
        <v>0</v>
      </c>
      <c r="P24" s="46">
        <f t="shared" si="4"/>
        <v>0</v>
      </c>
      <c r="Q24" s="47" t="e">
        <f t="shared" si="5"/>
        <v>#DIV/0!</v>
      </c>
      <c r="R24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3E'!$H$15:$H$1702,B24)</f>
        <v>0</v>
      </c>
      <c r="S24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3E'!$H$15:$H$1702,B24)</f>
        <v>0</v>
      </c>
      <c r="T24" s="46">
        <f t="shared" si="6"/>
        <v>0</v>
      </c>
      <c r="U24" s="48" t="e">
        <f t="shared" si="7"/>
        <v>#DIV/0!</v>
      </c>
      <c r="V24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3E'!$H$15:$H$1702,B24)</f>
        <v>0</v>
      </c>
      <c r="W24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3E'!$H$15:$H$1702,B24)</f>
        <v>0</v>
      </c>
      <c r="X24" s="49">
        <f t="shared" si="8"/>
        <v>0</v>
      </c>
      <c r="Y24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3E'!$H$15:$H$1702,B24)</f>
        <v>0</v>
      </c>
      <c r="Z24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3E'!$H$15:$H$1702,B24)</f>
        <v>0</v>
      </c>
      <c r="AA24" s="50">
        <f t="shared" si="9"/>
        <v>0</v>
      </c>
      <c r="AB24" s="51">
        <f t="shared" si="10"/>
        <v>0</v>
      </c>
      <c r="AC24" s="48" t="e">
        <f t="shared" si="11"/>
        <v>#DIV/0!</v>
      </c>
      <c r="AD24" s="46">
        <f>COUNTIFS('[1]Form 3E'!$Z$15:$Z$1702,"&gt;="&amp;$AZ$11,'[1]Form 3E'!$Z$15:$Z$1702,"&lt;="&amp;$BA$11,'[1]Form 3E'!$C$15:$C$1702,"&gt;="&amp;$AX$9,'[1]Form 3E'!$C$15:$C$1702,"&lt;="&amp;$AY$9,'[1]Form 3E'!$H$15:$H$1702,B24)</f>
        <v>0</v>
      </c>
      <c r="AE24" s="46">
        <f>COUNTIFS('[1]Form 3E'!$Z$15:$Z$1702,"&gt;="&amp;$AZ$11,'[1]Form 3E'!$Z$15:$Z$1702,"&lt;="&amp;$BA$11,'[1]Form 3E'!$C$15:$C$1702,"&gt;="&amp;$AZ$9,'[1]Form 3E'!$C$15:$C$1702,"&lt;="&amp;$BA$9,'[1]Form 3E'!$H$15:$H$1702,B24)</f>
        <v>0</v>
      </c>
      <c r="AF24" s="46">
        <f>COUNTIFS('[1]Form 3E'!$Z$15:$Z$1702,"&gt;="&amp;$AZ$11,'[1]Form 3E'!$Z$15:$Z$1702,"&lt;="&amp;$BA$11,'[1]Form 3E'!$C$15:$C$1702,"&gt;="&amp;$BB$9,'[1]Form 3E'!$C$15:$C$1702,"&lt;="&amp;$BC$9,'[1]Form 3E'!$H$15:$H$1702,B24)</f>
        <v>0</v>
      </c>
      <c r="AG24" s="49">
        <f t="shared" si="12"/>
        <v>0</v>
      </c>
      <c r="AH24" s="46">
        <f>COUNTIFS('[1]Form 3E'!$AR$15:$AR$1702,"&gt;="&amp;$AZ$10,'[1]Form 3E'!$AR$15:$AR$1702,"&lt;="&amp;$BA$10,'[1]Form 3E'!$C$15:$C$1702,"&gt;="&amp;$AX$9,'[1]Form 3E'!$C$15:$C$1702,"&lt;="&amp;$AY$9,'[1]Form 3E'!$AS$15:$AS$1702,"R",'[1]Form 3E'!$H$15:$H$1702,B24)</f>
        <v>0</v>
      </c>
      <c r="AI24" s="46">
        <f>COUNTIFS('[1]Form 3E'!$AR$15:$AR$1702,"&gt;="&amp;$AZ$10,'[1]Form 3E'!$AR$15:$AR$1702,"&lt;="&amp;$BA$10,'[1]Form 3E'!$C$15:$C$1702,"&gt;="&amp;$AX$9,'[1]Form 3E'!$C$15:$C$1702,"&lt;="&amp;$AY$9,'[1]Form 3E'!$AS$15:$AS$1702,"NR",'[1]Form 3E'!$H$15:$H$1702,B24)</f>
        <v>0</v>
      </c>
      <c r="AJ24" s="50">
        <f t="shared" si="13"/>
        <v>0</v>
      </c>
      <c r="AK24" s="46">
        <f>COUNTIFS('[1]Form 3E'!$AR$15:$AR$1702,"&gt;="&amp;$AZ$10,'[1]Form 3E'!$AR$15:$AR$1702,"&lt;="&amp;$BA$10,'[1]Form 3E'!$C$15:$C$1702,"&gt;="&amp;$AZ$9,'[1]Form 3E'!$C$15:$C$1702,"&lt;="&amp;$BA$9,'[1]Form 3E'!$AS$15:$AS$1702,"R",'[1]Form 3E'!$H$15:$H$1702,B24)</f>
        <v>0</v>
      </c>
      <c r="AL24" s="46">
        <f>COUNTIFS('[1]Form 3E'!$AR$15:$AR$1702,"&gt;="&amp;$AZ$10,'[1]Form 3E'!$AR$15:$AR$1702,"&lt;="&amp;$BA$10,'[1]Form 3E'!$C$15:$C$1702,"&gt;="&amp;$AZ$9,'[1]Form 3E'!$C$15:$C$1702,"&lt;="&amp;$BA$9,'[1]Form 3E'!$AS$15:$AS$1702,"NR",'[1]Form 3E'!$H$15:$H$1702,B24)</f>
        <v>0</v>
      </c>
      <c r="AM24" s="50">
        <f t="shared" si="14"/>
        <v>0</v>
      </c>
      <c r="AN24" s="46">
        <f>COUNTIFS('[1]Form 3E'!$AR$15:$AR$1702,"&gt;="&amp;$AZ$10,'[1]Form 3E'!$AR$15:$AR$1702,"&lt;="&amp;$BA$10,'[1]Form 3E'!$C$15:$C$1702,"&gt;="&amp;$BB$9,'[1]Form 3E'!$C$15:$C$1702,"&lt;="&amp;$BC$9,'[1]Form 3E'!$AS$15:$AS$1702,"R",'[1]Form 3E'!$H$15:$H$1702,B24)</f>
        <v>0</v>
      </c>
      <c r="AO24" s="46">
        <f>COUNTIFS('[1]Form 3E'!$AR$15:$AR$1702,"&gt;="&amp;$AZ$10,'[1]Form 3E'!$AR$15:$AR$1702,"&lt;="&amp;$BA$10,'[1]Form 3E'!$C$15:$C$1702,"&gt;="&amp;$BB$9,'[1]Form 3E'!$C$15:$C$1702,"&lt;="&amp;$BC$9,'[1]Form 3E'!$AS$15:$AS$1702,"NR",'[1]Form 3E'!$H$15:$H$1702,B24)</f>
        <v>0</v>
      </c>
      <c r="AP24" s="50">
        <f t="shared" si="15"/>
        <v>0</v>
      </c>
      <c r="AQ24" s="51">
        <f t="shared" si="16"/>
        <v>0</v>
      </c>
      <c r="AR24" s="46">
        <f t="shared" si="16"/>
        <v>0</v>
      </c>
      <c r="AS24" s="46">
        <f t="shared" si="17"/>
        <v>0</v>
      </c>
      <c r="AT24" s="52" t="e">
        <f t="shared" si="18"/>
        <v>#DIV/0!</v>
      </c>
      <c r="AU24" s="42" t="e">
        <f t="shared" si="19"/>
        <v>#DIV/0!</v>
      </c>
      <c r="AV24" s="29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ht="15.75" hidden="1" customHeight="1">
      <c r="A25" s="37">
        <v>14</v>
      </c>
      <c r="B25" s="38">
        <f>'[1]data faskes19'!B23</f>
        <v>0</v>
      </c>
      <c r="C25" s="39"/>
      <c r="D25" s="40">
        <f>'[1]data faskes19'!E23</f>
        <v>0</v>
      </c>
      <c r="E25" s="37">
        <f>COUNTIFS('[1]Form 3E'!$C$15:$C$1702,"&gt;="&amp;$AZ$10,'[1]Form 3E'!$C$15:$C$1702,"&lt;="&amp;$BA$10,'[1]Form 3E'!$O$15:$O$1702,"R",'[1]Form 3E'!$H$15:$H$1702,B25)</f>
        <v>0</v>
      </c>
      <c r="F25" s="37">
        <f>COUNTIFS('[1]Form 3E'!$C$15:$C$1702,"&gt;="&amp;$AZ$10,'[1]Form 3E'!$C$15:$C$1702,"&lt;="&amp;$BA$10,'[1]Form 3E'!$O$15:$O$1702,"NR",'[1]Form 3E'!$H$15:$H$1702,B25)</f>
        <v>0</v>
      </c>
      <c r="G25" s="37">
        <f t="shared" si="0"/>
        <v>0</v>
      </c>
      <c r="H25" s="41" t="e">
        <f t="shared" si="1"/>
        <v>#DIV/0!</v>
      </c>
      <c r="I25" s="42" t="e">
        <f t="shared" si="2"/>
        <v>#DIV/0!</v>
      </c>
      <c r="J25" s="37">
        <f>COUNTIFS('[1]Form 3E'!$C$15:$C$1702,"&gt;="&amp;$AZ$10,'[1]Form 3E'!$C$15:$C$1702,"&lt;="&amp;$BA$10,'[1]Form 3E'!$O$15:$O$1702,"R",'[1]Form 3E'!$T$15:$T$1702,"Y",'[1]Form 3E'!$H$15:$H$1702,B25)</f>
        <v>0</v>
      </c>
      <c r="K25" s="43"/>
      <c r="L25" s="41" t="e">
        <f t="shared" si="3"/>
        <v>#DIV/0!</v>
      </c>
      <c r="M25" s="44">
        <f>'[1]data faskes19'!G23</f>
        <v>0</v>
      </c>
      <c r="N25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3E'!$H$15:$H$1702,B25)</f>
        <v>0</v>
      </c>
      <c r="O25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3E'!$H$15:$H$1702,B25)</f>
        <v>0</v>
      </c>
      <c r="P25" s="46">
        <f t="shared" si="4"/>
        <v>0</v>
      </c>
      <c r="Q25" s="47" t="e">
        <f t="shared" si="5"/>
        <v>#DIV/0!</v>
      </c>
      <c r="R25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3E'!$H$15:$H$1702,B25)</f>
        <v>0</v>
      </c>
      <c r="S25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3E'!$H$15:$H$1702,B25)</f>
        <v>0</v>
      </c>
      <c r="T25" s="46">
        <f t="shared" si="6"/>
        <v>0</v>
      </c>
      <c r="U25" s="48" t="e">
        <f t="shared" si="7"/>
        <v>#DIV/0!</v>
      </c>
      <c r="V25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3E'!$H$15:$H$1702,B25)</f>
        <v>0</v>
      </c>
      <c r="W25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3E'!$H$15:$H$1702,B25)</f>
        <v>0</v>
      </c>
      <c r="X25" s="49">
        <f t="shared" si="8"/>
        <v>0</v>
      </c>
      <c r="Y25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3E'!$H$15:$H$1702,B25)</f>
        <v>0</v>
      </c>
      <c r="Z25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3E'!$H$15:$H$1702,B25)</f>
        <v>0</v>
      </c>
      <c r="AA25" s="50">
        <f t="shared" si="9"/>
        <v>0</v>
      </c>
      <c r="AB25" s="51">
        <f t="shared" si="10"/>
        <v>0</v>
      </c>
      <c r="AC25" s="48" t="e">
        <f t="shared" si="11"/>
        <v>#DIV/0!</v>
      </c>
      <c r="AD25" s="46">
        <f>COUNTIFS('[1]Form 3E'!$Z$15:$Z$1702,"&gt;="&amp;$AZ$11,'[1]Form 3E'!$Z$15:$Z$1702,"&lt;="&amp;$BA$11,'[1]Form 3E'!$C$15:$C$1702,"&gt;="&amp;$AX$9,'[1]Form 3E'!$C$15:$C$1702,"&lt;="&amp;$AY$9,'[1]Form 3E'!$H$15:$H$1702,B25)</f>
        <v>0</v>
      </c>
      <c r="AE25" s="46">
        <f>COUNTIFS('[1]Form 3E'!$Z$15:$Z$1702,"&gt;="&amp;$AZ$11,'[1]Form 3E'!$Z$15:$Z$1702,"&lt;="&amp;$BA$11,'[1]Form 3E'!$C$15:$C$1702,"&gt;="&amp;$AZ$9,'[1]Form 3E'!$C$15:$C$1702,"&lt;="&amp;$BA$9,'[1]Form 3E'!$H$15:$H$1702,B25)</f>
        <v>0</v>
      </c>
      <c r="AF25" s="46">
        <f>COUNTIFS('[1]Form 3E'!$Z$15:$Z$1702,"&gt;="&amp;$AZ$11,'[1]Form 3E'!$Z$15:$Z$1702,"&lt;="&amp;$BA$11,'[1]Form 3E'!$C$15:$C$1702,"&gt;="&amp;$BB$9,'[1]Form 3E'!$C$15:$C$1702,"&lt;="&amp;$BC$9,'[1]Form 3E'!$H$15:$H$1702,B25)</f>
        <v>0</v>
      </c>
      <c r="AG25" s="49">
        <f t="shared" si="12"/>
        <v>0</v>
      </c>
      <c r="AH25" s="46">
        <f>COUNTIFS('[1]Form 3E'!$AR$15:$AR$1702,"&gt;="&amp;$AZ$10,'[1]Form 3E'!$AR$15:$AR$1702,"&lt;="&amp;$BA$10,'[1]Form 3E'!$C$15:$C$1702,"&gt;="&amp;$AX$9,'[1]Form 3E'!$C$15:$C$1702,"&lt;="&amp;$AY$9,'[1]Form 3E'!$AS$15:$AS$1702,"R",'[1]Form 3E'!$H$15:$H$1702,B25)</f>
        <v>0</v>
      </c>
      <c r="AI25" s="46">
        <f>COUNTIFS('[1]Form 3E'!$AR$15:$AR$1702,"&gt;="&amp;$AZ$10,'[1]Form 3E'!$AR$15:$AR$1702,"&lt;="&amp;$BA$10,'[1]Form 3E'!$C$15:$C$1702,"&gt;="&amp;$AX$9,'[1]Form 3E'!$C$15:$C$1702,"&lt;="&amp;$AY$9,'[1]Form 3E'!$AS$15:$AS$1702,"NR",'[1]Form 3E'!$H$15:$H$1702,B25)</f>
        <v>0</v>
      </c>
      <c r="AJ25" s="50">
        <f t="shared" si="13"/>
        <v>0</v>
      </c>
      <c r="AK25" s="46">
        <f>COUNTIFS('[1]Form 3E'!$AR$15:$AR$1702,"&gt;="&amp;$AZ$10,'[1]Form 3E'!$AR$15:$AR$1702,"&lt;="&amp;$BA$10,'[1]Form 3E'!$C$15:$C$1702,"&gt;="&amp;$AZ$9,'[1]Form 3E'!$C$15:$C$1702,"&lt;="&amp;$BA$9,'[1]Form 3E'!$AS$15:$AS$1702,"R",'[1]Form 3E'!$H$15:$H$1702,B25)</f>
        <v>0</v>
      </c>
      <c r="AL25" s="46">
        <f>COUNTIFS('[1]Form 3E'!$AR$15:$AR$1702,"&gt;="&amp;$AZ$10,'[1]Form 3E'!$AR$15:$AR$1702,"&lt;="&amp;$BA$10,'[1]Form 3E'!$C$15:$C$1702,"&gt;="&amp;$AZ$9,'[1]Form 3E'!$C$15:$C$1702,"&lt;="&amp;$BA$9,'[1]Form 3E'!$AS$15:$AS$1702,"NR",'[1]Form 3E'!$H$15:$H$1702,B25)</f>
        <v>0</v>
      </c>
      <c r="AM25" s="50">
        <f t="shared" si="14"/>
        <v>0</v>
      </c>
      <c r="AN25" s="46">
        <f>COUNTIFS('[1]Form 3E'!$AR$15:$AR$1702,"&gt;="&amp;$AZ$10,'[1]Form 3E'!$AR$15:$AR$1702,"&lt;="&amp;$BA$10,'[1]Form 3E'!$C$15:$C$1702,"&gt;="&amp;$BB$9,'[1]Form 3E'!$C$15:$C$1702,"&lt;="&amp;$BC$9,'[1]Form 3E'!$AS$15:$AS$1702,"R",'[1]Form 3E'!$H$15:$H$1702,B25)</f>
        <v>0</v>
      </c>
      <c r="AO25" s="46">
        <f>COUNTIFS('[1]Form 3E'!$AR$15:$AR$1702,"&gt;="&amp;$AZ$10,'[1]Form 3E'!$AR$15:$AR$1702,"&lt;="&amp;$BA$10,'[1]Form 3E'!$C$15:$C$1702,"&gt;="&amp;$BB$9,'[1]Form 3E'!$C$15:$C$1702,"&lt;="&amp;$BC$9,'[1]Form 3E'!$AS$15:$AS$1702,"NR",'[1]Form 3E'!$H$15:$H$1702,B25)</f>
        <v>0</v>
      </c>
      <c r="AP25" s="50">
        <f t="shared" si="15"/>
        <v>0</v>
      </c>
      <c r="AQ25" s="51">
        <f t="shared" si="16"/>
        <v>0</v>
      </c>
      <c r="AR25" s="46">
        <f t="shared" si="16"/>
        <v>0</v>
      </c>
      <c r="AS25" s="46">
        <f t="shared" si="17"/>
        <v>0</v>
      </c>
      <c r="AT25" s="52" t="e">
        <f t="shared" si="18"/>
        <v>#DIV/0!</v>
      </c>
      <c r="AU25" s="42" t="e">
        <f t="shared" si="19"/>
        <v>#DIV/0!</v>
      </c>
      <c r="AV25" s="54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64" ht="15.75" hidden="1" customHeight="1">
      <c r="A26" s="37">
        <v>15</v>
      </c>
      <c r="B26" s="38">
        <f>'[1]data faskes19'!B24</f>
        <v>0</v>
      </c>
      <c r="C26" s="39"/>
      <c r="D26" s="40">
        <f>'[1]data faskes19'!E24</f>
        <v>0</v>
      </c>
      <c r="E26" s="37">
        <f>COUNTIFS('[1]Form 3E'!$C$15:$C$1702,"&gt;="&amp;$AZ$10,'[1]Form 3E'!$C$15:$C$1702,"&lt;="&amp;$BA$10,'[1]Form 3E'!$O$15:$O$1702,"R",'[1]Form 3E'!$H$15:$H$1702,B26)</f>
        <v>0</v>
      </c>
      <c r="F26" s="37">
        <f>COUNTIFS('[1]Form 3E'!$C$15:$C$1702,"&gt;="&amp;$AZ$10,'[1]Form 3E'!$C$15:$C$1702,"&lt;="&amp;$BA$10,'[1]Form 3E'!$O$15:$O$1702,"NR",'[1]Form 3E'!$H$15:$H$1702,B26)</f>
        <v>0</v>
      </c>
      <c r="G26" s="37">
        <f t="shared" si="0"/>
        <v>0</v>
      </c>
      <c r="H26" s="41" t="e">
        <f t="shared" si="1"/>
        <v>#DIV/0!</v>
      </c>
      <c r="I26" s="42" t="e">
        <f t="shared" si="2"/>
        <v>#DIV/0!</v>
      </c>
      <c r="J26" s="37">
        <f>COUNTIFS('[1]Form 3E'!$C$15:$C$1702,"&gt;="&amp;$AZ$10,'[1]Form 3E'!$C$15:$C$1702,"&lt;="&amp;$BA$10,'[1]Form 3E'!$O$15:$O$1702,"R",'[1]Form 3E'!$T$15:$T$1702,"Y",'[1]Form 3E'!$H$15:$H$1702,B26)</f>
        <v>0</v>
      </c>
      <c r="K26" s="43"/>
      <c r="L26" s="41" t="e">
        <f t="shared" si="3"/>
        <v>#DIV/0!</v>
      </c>
      <c r="M26" s="44">
        <f>'[1]data faskes19'!G24</f>
        <v>0</v>
      </c>
      <c r="N26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3E'!$H$15:$H$1702,B26)</f>
        <v>0</v>
      </c>
      <c r="O26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3E'!$H$15:$H$1702,B26)</f>
        <v>0</v>
      </c>
      <c r="P26" s="46">
        <f t="shared" si="4"/>
        <v>0</v>
      </c>
      <c r="Q26" s="47" t="e">
        <f t="shared" si="5"/>
        <v>#DIV/0!</v>
      </c>
      <c r="R26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3E'!$H$15:$H$1702,B26)</f>
        <v>0</v>
      </c>
      <c r="S26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3E'!$H$15:$H$1702,B26)</f>
        <v>0</v>
      </c>
      <c r="T26" s="46">
        <f t="shared" si="6"/>
        <v>0</v>
      </c>
      <c r="U26" s="48" t="e">
        <f t="shared" si="7"/>
        <v>#DIV/0!</v>
      </c>
      <c r="V26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3E'!$H$15:$H$1702,B26)</f>
        <v>0</v>
      </c>
      <c r="W26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3E'!$H$15:$H$1702,B26)</f>
        <v>0</v>
      </c>
      <c r="X26" s="49">
        <f t="shared" si="8"/>
        <v>0</v>
      </c>
      <c r="Y26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3E'!$H$15:$H$1702,B26)</f>
        <v>0</v>
      </c>
      <c r="Z26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3E'!$H$15:$H$1702,B26)</f>
        <v>0</v>
      </c>
      <c r="AA26" s="50">
        <f t="shared" si="9"/>
        <v>0</v>
      </c>
      <c r="AB26" s="51">
        <f t="shared" si="10"/>
        <v>0</v>
      </c>
      <c r="AC26" s="48" t="e">
        <f t="shared" si="11"/>
        <v>#DIV/0!</v>
      </c>
      <c r="AD26" s="46">
        <f>COUNTIFS('[1]Form 3E'!$Z$15:$Z$1702,"&gt;="&amp;$AZ$11,'[1]Form 3E'!$Z$15:$Z$1702,"&lt;="&amp;$BA$11,'[1]Form 3E'!$C$15:$C$1702,"&gt;="&amp;$AX$9,'[1]Form 3E'!$C$15:$C$1702,"&lt;="&amp;$AY$9,'[1]Form 3E'!$H$15:$H$1702,B26)</f>
        <v>0</v>
      </c>
      <c r="AE26" s="46">
        <f>COUNTIFS('[1]Form 3E'!$Z$15:$Z$1702,"&gt;="&amp;$AZ$11,'[1]Form 3E'!$Z$15:$Z$1702,"&lt;="&amp;$BA$11,'[1]Form 3E'!$C$15:$C$1702,"&gt;="&amp;$AZ$9,'[1]Form 3E'!$C$15:$C$1702,"&lt;="&amp;$BA$9,'[1]Form 3E'!$H$15:$H$1702,B26)</f>
        <v>0</v>
      </c>
      <c r="AF26" s="46">
        <f>COUNTIFS('[1]Form 3E'!$Z$15:$Z$1702,"&gt;="&amp;$AZ$11,'[1]Form 3E'!$Z$15:$Z$1702,"&lt;="&amp;$BA$11,'[1]Form 3E'!$C$15:$C$1702,"&gt;="&amp;$BB$9,'[1]Form 3E'!$C$15:$C$1702,"&lt;="&amp;$BC$9,'[1]Form 3E'!$H$15:$H$1702,B26)</f>
        <v>0</v>
      </c>
      <c r="AG26" s="49">
        <f t="shared" si="12"/>
        <v>0</v>
      </c>
      <c r="AH26" s="46">
        <f>COUNTIFS('[1]Form 3E'!$AR$15:$AR$1702,"&gt;="&amp;$AZ$10,'[1]Form 3E'!$AR$15:$AR$1702,"&lt;="&amp;$BA$10,'[1]Form 3E'!$C$15:$C$1702,"&gt;="&amp;$AX$9,'[1]Form 3E'!$C$15:$C$1702,"&lt;="&amp;$AY$9,'[1]Form 3E'!$AS$15:$AS$1702,"R",'[1]Form 3E'!$H$15:$H$1702,B26)</f>
        <v>0</v>
      </c>
      <c r="AI26" s="46">
        <f>COUNTIFS('[1]Form 3E'!$AR$15:$AR$1702,"&gt;="&amp;$AZ$10,'[1]Form 3E'!$AR$15:$AR$1702,"&lt;="&amp;$BA$10,'[1]Form 3E'!$C$15:$C$1702,"&gt;="&amp;$AX$9,'[1]Form 3E'!$C$15:$C$1702,"&lt;="&amp;$AY$9,'[1]Form 3E'!$AS$15:$AS$1702,"NR",'[1]Form 3E'!$H$15:$H$1702,B26)</f>
        <v>0</v>
      </c>
      <c r="AJ26" s="50">
        <f t="shared" si="13"/>
        <v>0</v>
      </c>
      <c r="AK26" s="46">
        <f>COUNTIFS('[1]Form 3E'!$AR$15:$AR$1702,"&gt;="&amp;$AZ$10,'[1]Form 3E'!$AR$15:$AR$1702,"&lt;="&amp;$BA$10,'[1]Form 3E'!$C$15:$C$1702,"&gt;="&amp;$AZ$9,'[1]Form 3E'!$C$15:$C$1702,"&lt;="&amp;$BA$9,'[1]Form 3E'!$AS$15:$AS$1702,"R",'[1]Form 3E'!$H$15:$H$1702,B26)</f>
        <v>0</v>
      </c>
      <c r="AL26" s="46">
        <f>COUNTIFS('[1]Form 3E'!$AR$15:$AR$1702,"&gt;="&amp;$AZ$10,'[1]Form 3E'!$AR$15:$AR$1702,"&lt;="&amp;$BA$10,'[1]Form 3E'!$C$15:$C$1702,"&gt;="&amp;$AZ$9,'[1]Form 3E'!$C$15:$C$1702,"&lt;="&amp;$BA$9,'[1]Form 3E'!$AS$15:$AS$1702,"NR",'[1]Form 3E'!$H$15:$H$1702,B26)</f>
        <v>0</v>
      </c>
      <c r="AM26" s="50">
        <f t="shared" si="14"/>
        <v>0</v>
      </c>
      <c r="AN26" s="46">
        <f>COUNTIFS('[1]Form 3E'!$AR$15:$AR$1702,"&gt;="&amp;$AZ$10,'[1]Form 3E'!$AR$15:$AR$1702,"&lt;="&amp;$BA$10,'[1]Form 3E'!$C$15:$C$1702,"&gt;="&amp;$BB$9,'[1]Form 3E'!$C$15:$C$1702,"&lt;="&amp;$BC$9,'[1]Form 3E'!$AS$15:$AS$1702,"R",'[1]Form 3E'!$H$15:$H$1702,B26)</f>
        <v>0</v>
      </c>
      <c r="AO26" s="46">
        <f>COUNTIFS('[1]Form 3E'!$AR$15:$AR$1702,"&gt;="&amp;$AZ$10,'[1]Form 3E'!$AR$15:$AR$1702,"&lt;="&amp;$BA$10,'[1]Form 3E'!$C$15:$C$1702,"&gt;="&amp;$BB$9,'[1]Form 3E'!$C$15:$C$1702,"&lt;="&amp;$BC$9,'[1]Form 3E'!$AS$15:$AS$1702,"NR",'[1]Form 3E'!$H$15:$H$1702,B26)</f>
        <v>0</v>
      </c>
      <c r="AP26" s="50">
        <f t="shared" si="15"/>
        <v>0</v>
      </c>
      <c r="AQ26" s="51">
        <f t="shared" si="16"/>
        <v>0</v>
      </c>
      <c r="AR26" s="46">
        <f t="shared" si="16"/>
        <v>0</v>
      </c>
      <c r="AS26" s="46">
        <f t="shared" si="17"/>
        <v>0</v>
      </c>
      <c r="AT26" s="52" t="e">
        <f t="shared" si="18"/>
        <v>#DIV/0!</v>
      </c>
      <c r="AU26" s="42" t="e">
        <f t="shared" si="19"/>
        <v>#DIV/0!</v>
      </c>
      <c r="AV26" s="29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ht="15.75" hidden="1" customHeight="1">
      <c r="A27" s="37">
        <v>16</v>
      </c>
      <c r="B27" s="38">
        <f>'[1]data faskes19'!B25</f>
        <v>0</v>
      </c>
      <c r="C27" s="39"/>
      <c r="D27" s="40">
        <f>'[1]data faskes19'!E25</f>
        <v>0</v>
      </c>
      <c r="E27" s="37">
        <f>COUNTIFS('[1]Form 3E'!$C$15:$C$1702,"&gt;="&amp;$AZ$10,'[1]Form 3E'!$C$15:$C$1702,"&lt;="&amp;$BA$10,'[1]Form 3E'!$O$15:$O$1702,"R",'[1]Form 3E'!$H$15:$H$1702,B27)</f>
        <v>0</v>
      </c>
      <c r="F27" s="37">
        <f>COUNTIFS('[1]Form 3E'!$C$15:$C$1702,"&gt;="&amp;$AZ$10,'[1]Form 3E'!$C$15:$C$1702,"&lt;="&amp;$BA$10,'[1]Form 3E'!$O$15:$O$1702,"NR",'[1]Form 3E'!$H$15:$H$1702,B27)</f>
        <v>0</v>
      </c>
      <c r="G27" s="37">
        <f t="shared" si="0"/>
        <v>0</v>
      </c>
      <c r="H27" s="41" t="e">
        <f t="shared" si="1"/>
        <v>#DIV/0!</v>
      </c>
      <c r="I27" s="42" t="e">
        <f t="shared" si="2"/>
        <v>#DIV/0!</v>
      </c>
      <c r="J27" s="37">
        <f>COUNTIFS('[1]Form 3E'!$C$15:$C$1702,"&gt;="&amp;$AZ$10,'[1]Form 3E'!$C$15:$C$1702,"&lt;="&amp;$BA$10,'[1]Form 3E'!$O$15:$O$1702,"R",'[1]Form 3E'!$T$15:$T$1702,"Y",'[1]Form 3E'!$H$15:$H$1702,B27)</f>
        <v>0</v>
      </c>
      <c r="K27" s="43"/>
      <c r="L27" s="41" t="e">
        <f t="shared" si="3"/>
        <v>#DIV/0!</v>
      </c>
      <c r="M27" s="44">
        <f>'[1]data faskes19'!G25</f>
        <v>0</v>
      </c>
      <c r="N27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3E'!$H$15:$H$1702,B27)</f>
        <v>0</v>
      </c>
      <c r="O27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3E'!$H$15:$H$1702,B27)</f>
        <v>0</v>
      </c>
      <c r="P27" s="46">
        <f t="shared" si="4"/>
        <v>0</v>
      </c>
      <c r="Q27" s="47" t="e">
        <f t="shared" si="5"/>
        <v>#DIV/0!</v>
      </c>
      <c r="R27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3E'!$H$15:$H$1702,B27)</f>
        <v>0</v>
      </c>
      <c r="S27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3E'!$H$15:$H$1702,B27)</f>
        <v>0</v>
      </c>
      <c r="T27" s="46">
        <f t="shared" si="6"/>
        <v>0</v>
      </c>
      <c r="U27" s="48" t="e">
        <f t="shared" si="7"/>
        <v>#DIV/0!</v>
      </c>
      <c r="V27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3E'!$H$15:$H$1702,B27)</f>
        <v>0</v>
      </c>
      <c r="W27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3E'!$H$15:$H$1702,B27)</f>
        <v>0</v>
      </c>
      <c r="X27" s="49">
        <f t="shared" si="8"/>
        <v>0</v>
      </c>
      <c r="Y27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3E'!$H$15:$H$1702,B27)</f>
        <v>0</v>
      </c>
      <c r="Z27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3E'!$H$15:$H$1702,B27)</f>
        <v>0</v>
      </c>
      <c r="AA27" s="50">
        <f t="shared" si="9"/>
        <v>0</v>
      </c>
      <c r="AB27" s="51">
        <f t="shared" si="10"/>
        <v>0</v>
      </c>
      <c r="AC27" s="48" t="e">
        <f t="shared" si="11"/>
        <v>#DIV/0!</v>
      </c>
      <c r="AD27" s="46">
        <f>COUNTIFS('[1]Form 3E'!$Z$15:$Z$1702,"&gt;="&amp;$AZ$11,'[1]Form 3E'!$Z$15:$Z$1702,"&lt;="&amp;$BA$11,'[1]Form 3E'!$C$15:$C$1702,"&gt;="&amp;$AX$9,'[1]Form 3E'!$C$15:$C$1702,"&lt;="&amp;$AY$9,'[1]Form 3E'!$H$15:$H$1702,B27)</f>
        <v>0</v>
      </c>
      <c r="AE27" s="46">
        <f>COUNTIFS('[1]Form 3E'!$Z$15:$Z$1702,"&gt;="&amp;$AZ$11,'[1]Form 3E'!$Z$15:$Z$1702,"&lt;="&amp;$BA$11,'[1]Form 3E'!$C$15:$C$1702,"&gt;="&amp;$AZ$9,'[1]Form 3E'!$C$15:$C$1702,"&lt;="&amp;$BA$9,'[1]Form 3E'!$H$15:$H$1702,B27)</f>
        <v>0</v>
      </c>
      <c r="AF27" s="46">
        <f>COUNTIFS('[1]Form 3E'!$Z$15:$Z$1702,"&gt;="&amp;$AZ$11,'[1]Form 3E'!$Z$15:$Z$1702,"&lt;="&amp;$BA$11,'[1]Form 3E'!$C$15:$C$1702,"&gt;="&amp;$BB$9,'[1]Form 3E'!$C$15:$C$1702,"&lt;="&amp;$BC$9,'[1]Form 3E'!$H$15:$H$1702,B27)</f>
        <v>0</v>
      </c>
      <c r="AG27" s="49">
        <f t="shared" si="12"/>
        <v>0</v>
      </c>
      <c r="AH27" s="46">
        <f>COUNTIFS('[1]Form 3E'!$AR$15:$AR$1702,"&gt;="&amp;$AZ$10,'[1]Form 3E'!$AR$15:$AR$1702,"&lt;="&amp;$BA$10,'[1]Form 3E'!$C$15:$C$1702,"&gt;="&amp;$AX$9,'[1]Form 3E'!$C$15:$C$1702,"&lt;="&amp;$AY$9,'[1]Form 3E'!$AS$15:$AS$1702,"R",'[1]Form 3E'!$H$15:$H$1702,B27)</f>
        <v>0</v>
      </c>
      <c r="AI27" s="46">
        <f>COUNTIFS('[1]Form 3E'!$AR$15:$AR$1702,"&gt;="&amp;$AZ$10,'[1]Form 3E'!$AR$15:$AR$1702,"&lt;="&amp;$BA$10,'[1]Form 3E'!$C$15:$C$1702,"&gt;="&amp;$AX$9,'[1]Form 3E'!$C$15:$C$1702,"&lt;="&amp;$AY$9,'[1]Form 3E'!$AS$15:$AS$1702,"NR",'[1]Form 3E'!$H$15:$H$1702,B27)</f>
        <v>0</v>
      </c>
      <c r="AJ27" s="50">
        <f t="shared" si="13"/>
        <v>0</v>
      </c>
      <c r="AK27" s="46">
        <f>COUNTIFS('[1]Form 3E'!$AR$15:$AR$1702,"&gt;="&amp;$AZ$10,'[1]Form 3E'!$AR$15:$AR$1702,"&lt;="&amp;$BA$10,'[1]Form 3E'!$C$15:$C$1702,"&gt;="&amp;$AZ$9,'[1]Form 3E'!$C$15:$C$1702,"&lt;="&amp;$BA$9,'[1]Form 3E'!$AS$15:$AS$1702,"R",'[1]Form 3E'!$H$15:$H$1702,B27)</f>
        <v>0</v>
      </c>
      <c r="AL27" s="46">
        <f>COUNTIFS('[1]Form 3E'!$AR$15:$AR$1702,"&gt;="&amp;$AZ$10,'[1]Form 3E'!$AR$15:$AR$1702,"&lt;="&amp;$BA$10,'[1]Form 3E'!$C$15:$C$1702,"&gt;="&amp;$AZ$9,'[1]Form 3E'!$C$15:$C$1702,"&lt;="&amp;$BA$9,'[1]Form 3E'!$AS$15:$AS$1702,"NR",'[1]Form 3E'!$H$15:$H$1702,B27)</f>
        <v>0</v>
      </c>
      <c r="AM27" s="50">
        <f t="shared" si="14"/>
        <v>0</v>
      </c>
      <c r="AN27" s="46">
        <f>COUNTIFS('[1]Form 3E'!$AR$15:$AR$1702,"&gt;="&amp;$AZ$10,'[1]Form 3E'!$AR$15:$AR$1702,"&lt;="&amp;$BA$10,'[1]Form 3E'!$C$15:$C$1702,"&gt;="&amp;$BB$9,'[1]Form 3E'!$C$15:$C$1702,"&lt;="&amp;$BC$9,'[1]Form 3E'!$AS$15:$AS$1702,"R",'[1]Form 3E'!$H$15:$H$1702,B27)</f>
        <v>0</v>
      </c>
      <c r="AO27" s="46">
        <f>COUNTIFS('[1]Form 3E'!$AR$15:$AR$1702,"&gt;="&amp;$AZ$10,'[1]Form 3E'!$AR$15:$AR$1702,"&lt;="&amp;$BA$10,'[1]Form 3E'!$C$15:$C$1702,"&gt;="&amp;$BB$9,'[1]Form 3E'!$C$15:$C$1702,"&lt;="&amp;$BC$9,'[1]Form 3E'!$AS$15:$AS$1702,"NR",'[1]Form 3E'!$H$15:$H$1702,B27)</f>
        <v>0</v>
      </c>
      <c r="AP27" s="50">
        <f t="shared" si="15"/>
        <v>0</v>
      </c>
      <c r="AQ27" s="51">
        <f t="shared" si="16"/>
        <v>0</v>
      </c>
      <c r="AR27" s="46">
        <f t="shared" si="16"/>
        <v>0</v>
      </c>
      <c r="AS27" s="46">
        <f t="shared" si="17"/>
        <v>0</v>
      </c>
      <c r="AT27" s="52" t="e">
        <f t="shared" si="18"/>
        <v>#DIV/0!</v>
      </c>
      <c r="AU27" s="42" t="e">
        <f t="shared" si="19"/>
        <v>#DIV/0!</v>
      </c>
      <c r="AV27" s="2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ht="15.75" hidden="1" customHeight="1">
      <c r="A28" s="37">
        <v>17</v>
      </c>
      <c r="B28" s="38">
        <f>'[1]data faskes19'!B26</f>
        <v>0</v>
      </c>
      <c r="C28" s="39"/>
      <c r="D28" s="40">
        <f>'[1]data faskes19'!E26</f>
        <v>0</v>
      </c>
      <c r="E28" s="37">
        <f>COUNTIFS('[1]Form 3E'!$C$15:$C$1702,"&gt;="&amp;$AZ$10,'[1]Form 3E'!$C$15:$C$1702,"&lt;="&amp;$BA$10,'[1]Form 3E'!$O$15:$O$1702,"R",'[1]Form 3E'!$H$15:$H$1702,B28)</f>
        <v>0</v>
      </c>
      <c r="F28" s="37">
        <f>COUNTIFS('[1]Form 3E'!$C$15:$C$1702,"&gt;="&amp;$AZ$10,'[1]Form 3E'!$C$15:$C$1702,"&lt;="&amp;$BA$10,'[1]Form 3E'!$O$15:$O$1702,"NR",'[1]Form 3E'!$H$15:$H$1702,B28)</f>
        <v>0</v>
      </c>
      <c r="G28" s="37">
        <f t="shared" si="0"/>
        <v>0</v>
      </c>
      <c r="H28" s="41" t="e">
        <f t="shared" si="1"/>
        <v>#DIV/0!</v>
      </c>
      <c r="I28" s="42" t="e">
        <f t="shared" si="2"/>
        <v>#DIV/0!</v>
      </c>
      <c r="J28" s="37">
        <f>COUNTIFS('[1]Form 3E'!$C$15:$C$1702,"&gt;="&amp;$AZ$10,'[1]Form 3E'!$C$15:$C$1702,"&lt;="&amp;$BA$10,'[1]Form 3E'!$O$15:$O$1702,"R",'[1]Form 3E'!$T$15:$T$1702,"Y",'[1]Form 3E'!$H$15:$H$1702,B28)</f>
        <v>0</v>
      </c>
      <c r="K28" s="43"/>
      <c r="L28" s="41" t="e">
        <f t="shared" si="3"/>
        <v>#DIV/0!</v>
      </c>
      <c r="M28" s="44">
        <f>'[1]data faskes19'!G26</f>
        <v>0</v>
      </c>
      <c r="N28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3E'!$H$15:$H$1702,B28)</f>
        <v>0</v>
      </c>
      <c r="O28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3E'!$H$15:$H$1702,B28)</f>
        <v>0</v>
      </c>
      <c r="P28" s="46">
        <f t="shared" si="4"/>
        <v>0</v>
      </c>
      <c r="Q28" s="47" t="e">
        <f t="shared" si="5"/>
        <v>#DIV/0!</v>
      </c>
      <c r="R28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3E'!$H$15:$H$1702,B28)</f>
        <v>0</v>
      </c>
      <c r="S28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3E'!$H$15:$H$1702,B28)</f>
        <v>0</v>
      </c>
      <c r="T28" s="46">
        <f t="shared" si="6"/>
        <v>0</v>
      </c>
      <c r="U28" s="48" t="e">
        <f t="shared" si="7"/>
        <v>#DIV/0!</v>
      </c>
      <c r="V28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3E'!$H$15:$H$1702,B28)</f>
        <v>0</v>
      </c>
      <c r="W28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3E'!$H$15:$H$1702,B28)</f>
        <v>0</v>
      </c>
      <c r="X28" s="49">
        <f t="shared" si="8"/>
        <v>0</v>
      </c>
      <c r="Y28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3E'!$H$15:$H$1702,B28)</f>
        <v>0</v>
      </c>
      <c r="Z28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3E'!$H$15:$H$1702,B28)</f>
        <v>0</v>
      </c>
      <c r="AA28" s="50">
        <f t="shared" si="9"/>
        <v>0</v>
      </c>
      <c r="AB28" s="51">
        <f t="shared" si="10"/>
        <v>0</v>
      </c>
      <c r="AC28" s="48" t="e">
        <f t="shared" si="11"/>
        <v>#DIV/0!</v>
      </c>
      <c r="AD28" s="46">
        <f>COUNTIFS('[1]Form 3E'!$Z$15:$Z$1702,"&gt;="&amp;$AZ$11,'[1]Form 3E'!$Z$15:$Z$1702,"&lt;="&amp;$BA$11,'[1]Form 3E'!$C$15:$C$1702,"&gt;="&amp;$AX$9,'[1]Form 3E'!$C$15:$C$1702,"&lt;="&amp;$AY$9,'[1]Form 3E'!$H$15:$H$1702,B28)</f>
        <v>0</v>
      </c>
      <c r="AE28" s="46">
        <f>COUNTIFS('[1]Form 3E'!$Z$15:$Z$1702,"&gt;="&amp;$AZ$11,'[1]Form 3E'!$Z$15:$Z$1702,"&lt;="&amp;$BA$11,'[1]Form 3E'!$C$15:$C$1702,"&gt;="&amp;$AZ$9,'[1]Form 3E'!$C$15:$C$1702,"&lt;="&amp;$BA$9,'[1]Form 3E'!$H$15:$H$1702,B28)</f>
        <v>0</v>
      </c>
      <c r="AF28" s="46">
        <f>COUNTIFS('[1]Form 3E'!$Z$15:$Z$1702,"&gt;="&amp;$AZ$11,'[1]Form 3E'!$Z$15:$Z$1702,"&lt;="&amp;$BA$11,'[1]Form 3E'!$C$15:$C$1702,"&gt;="&amp;$BB$9,'[1]Form 3E'!$C$15:$C$1702,"&lt;="&amp;$BC$9,'[1]Form 3E'!$H$15:$H$1702,B28)</f>
        <v>0</v>
      </c>
      <c r="AG28" s="49">
        <f t="shared" si="12"/>
        <v>0</v>
      </c>
      <c r="AH28" s="46">
        <f>COUNTIFS('[1]Form 3E'!$AR$15:$AR$1702,"&gt;="&amp;$AZ$10,'[1]Form 3E'!$AR$15:$AR$1702,"&lt;="&amp;$BA$10,'[1]Form 3E'!$C$15:$C$1702,"&gt;="&amp;$AX$9,'[1]Form 3E'!$C$15:$C$1702,"&lt;="&amp;$AY$9,'[1]Form 3E'!$AS$15:$AS$1702,"R",'[1]Form 3E'!$H$15:$H$1702,B28)</f>
        <v>0</v>
      </c>
      <c r="AI28" s="46">
        <f>COUNTIFS('[1]Form 3E'!$AR$15:$AR$1702,"&gt;="&amp;$AZ$10,'[1]Form 3E'!$AR$15:$AR$1702,"&lt;="&amp;$BA$10,'[1]Form 3E'!$C$15:$C$1702,"&gt;="&amp;$AX$9,'[1]Form 3E'!$C$15:$C$1702,"&lt;="&amp;$AY$9,'[1]Form 3E'!$AS$15:$AS$1702,"NR",'[1]Form 3E'!$H$15:$H$1702,B28)</f>
        <v>0</v>
      </c>
      <c r="AJ28" s="50">
        <f t="shared" si="13"/>
        <v>0</v>
      </c>
      <c r="AK28" s="46">
        <f>COUNTIFS('[1]Form 3E'!$AR$15:$AR$1702,"&gt;="&amp;$AZ$10,'[1]Form 3E'!$AR$15:$AR$1702,"&lt;="&amp;$BA$10,'[1]Form 3E'!$C$15:$C$1702,"&gt;="&amp;$AZ$9,'[1]Form 3E'!$C$15:$C$1702,"&lt;="&amp;$BA$9,'[1]Form 3E'!$AS$15:$AS$1702,"R",'[1]Form 3E'!$H$15:$H$1702,B28)</f>
        <v>0</v>
      </c>
      <c r="AL28" s="46">
        <f>COUNTIFS('[1]Form 3E'!$AR$15:$AR$1702,"&gt;="&amp;$AZ$10,'[1]Form 3E'!$AR$15:$AR$1702,"&lt;="&amp;$BA$10,'[1]Form 3E'!$C$15:$C$1702,"&gt;="&amp;$AZ$9,'[1]Form 3E'!$C$15:$C$1702,"&lt;="&amp;$BA$9,'[1]Form 3E'!$AS$15:$AS$1702,"NR",'[1]Form 3E'!$H$15:$H$1702,B28)</f>
        <v>0</v>
      </c>
      <c r="AM28" s="50">
        <f t="shared" si="14"/>
        <v>0</v>
      </c>
      <c r="AN28" s="46">
        <f>COUNTIFS('[1]Form 3E'!$AR$15:$AR$1702,"&gt;="&amp;$AZ$10,'[1]Form 3E'!$AR$15:$AR$1702,"&lt;="&amp;$BA$10,'[1]Form 3E'!$C$15:$C$1702,"&gt;="&amp;$BB$9,'[1]Form 3E'!$C$15:$C$1702,"&lt;="&amp;$BC$9,'[1]Form 3E'!$AS$15:$AS$1702,"R",'[1]Form 3E'!$H$15:$H$1702,B28)</f>
        <v>0</v>
      </c>
      <c r="AO28" s="46">
        <f>COUNTIFS('[1]Form 3E'!$AR$15:$AR$1702,"&gt;="&amp;$AZ$10,'[1]Form 3E'!$AR$15:$AR$1702,"&lt;="&amp;$BA$10,'[1]Form 3E'!$C$15:$C$1702,"&gt;="&amp;$BB$9,'[1]Form 3E'!$C$15:$C$1702,"&lt;="&amp;$BC$9,'[1]Form 3E'!$AS$15:$AS$1702,"NR",'[1]Form 3E'!$H$15:$H$1702,B28)</f>
        <v>0</v>
      </c>
      <c r="AP28" s="50">
        <f t="shared" si="15"/>
        <v>0</v>
      </c>
      <c r="AQ28" s="51">
        <f t="shared" ref="AQ28:AR40" si="20">AH28+AK28+AN28</f>
        <v>0</v>
      </c>
      <c r="AR28" s="46">
        <f t="shared" si="20"/>
        <v>0</v>
      </c>
      <c r="AS28" s="46">
        <f t="shared" si="17"/>
        <v>0</v>
      </c>
      <c r="AT28" s="52" t="e">
        <f t="shared" si="18"/>
        <v>#DIV/0!</v>
      </c>
      <c r="AU28" s="42" t="e">
        <f t="shared" si="19"/>
        <v>#DIV/0!</v>
      </c>
      <c r="AV28" s="2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ht="15.75" hidden="1" customHeight="1">
      <c r="A29" s="37">
        <v>18</v>
      </c>
      <c r="B29" s="38">
        <f>'[1]data faskes19'!B27</f>
        <v>0</v>
      </c>
      <c r="C29" s="39"/>
      <c r="D29" s="40">
        <f>'[1]data faskes19'!E27</f>
        <v>0</v>
      </c>
      <c r="E29" s="37">
        <f>COUNTIFS('[1]Form 3E'!$C$15:$C$1702,"&gt;="&amp;$AZ$10,'[1]Form 3E'!$C$15:$C$1702,"&lt;="&amp;$BA$10,'[1]Form 3E'!$O$15:$O$1702,"R",'[1]Form 3E'!$H$15:$H$1702,B29)</f>
        <v>0</v>
      </c>
      <c r="F29" s="37">
        <f>COUNTIFS('[1]Form 3E'!$C$15:$C$1702,"&gt;="&amp;$AZ$10,'[1]Form 3E'!$C$15:$C$1702,"&lt;="&amp;$BA$10,'[1]Form 3E'!$O$15:$O$1702,"NR",'[1]Form 3E'!$H$15:$H$1702,B29)</f>
        <v>0</v>
      </c>
      <c r="G29" s="37">
        <f t="shared" si="0"/>
        <v>0</v>
      </c>
      <c r="H29" s="41" t="e">
        <f t="shared" si="1"/>
        <v>#DIV/0!</v>
      </c>
      <c r="I29" s="42" t="e">
        <f t="shared" si="2"/>
        <v>#DIV/0!</v>
      </c>
      <c r="J29" s="37">
        <f>COUNTIFS('[1]Form 3E'!$C$15:$C$1702,"&gt;="&amp;$AZ$10,'[1]Form 3E'!$C$15:$C$1702,"&lt;="&amp;$BA$10,'[1]Form 3E'!$O$15:$O$1702,"R",'[1]Form 3E'!$T$15:$T$1702,"Y",'[1]Form 3E'!$H$15:$H$1702,B29)</f>
        <v>0</v>
      </c>
      <c r="K29" s="43"/>
      <c r="L29" s="41" t="e">
        <f t="shared" si="3"/>
        <v>#DIV/0!</v>
      </c>
      <c r="M29" s="44">
        <f>'[1]data faskes19'!G27</f>
        <v>0</v>
      </c>
      <c r="N29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3E'!$H$15:$H$1702,B29)</f>
        <v>0</v>
      </c>
      <c r="O29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3E'!$H$15:$H$1702,B29)</f>
        <v>0</v>
      </c>
      <c r="P29" s="46">
        <f t="shared" si="4"/>
        <v>0</v>
      </c>
      <c r="Q29" s="47" t="e">
        <f t="shared" si="5"/>
        <v>#DIV/0!</v>
      </c>
      <c r="R29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3E'!$H$15:$H$1702,B29)</f>
        <v>0</v>
      </c>
      <c r="S29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3E'!$H$15:$H$1702,B29)</f>
        <v>0</v>
      </c>
      <c r="T29" s="46">
        <f t="shared" si="6"/>
        <v>0</v>
      </c>
      <c r="U29" s="48" t="e">
        <f t="shared" si="7"/>
        <v>#DIV/0!</v>
      </c>
      <c r="V29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3E'!$H$15:$H$1702,B29)</f>
        <v>0</v>
      </c>
      <c r="W29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3E'!$H$15:$H$1702,B29)</f>
        <v>0</v>
      </c>
      <c r="X29" s="49">
        <f t="shared" si="8"/>
        <v>0</v>
      </c>
      <c r="Y29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3E'!$H$15:$H$1702,B29)</f>
        <v>0</v>
      </c>
      <c r="Z29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3E'!$H$15:$H$1702,B29)</f>
        <v>0</v>
      </c>
      <c r="AA29" s="50">
        <f t="shared" si="9"/>
        <v>0</v>
      </c>
      <c r="AB29" s="51">
        <f t="shared" si="10"/>
        <v>0</v>
      </c>
      <c r="AC29" s="48" t="e">
        <f t="shared" si="11"/>
        <v>#DIV/0!</v>
      </c>
      <c r="AD29" s="46">
        <f>COUNTIFS('[1]Form 3E'!$Z$15:$Z$1702,"&gt;="&amp;$AZ$11,'[1]Form 3E'!$Z$15:$Z$1702,"&lt;="&amp;$BA$11,'[1]Form 3E'!$C$15:$C$1702,"&gt;="&amp;$AX$9,'[1]Form 3E'!$C$15:$C$1702,"&lt;="&amp;$AY$9,'[1]Form 3E'!$H$15:$H$1702,B29)</f>
        <v>0</v>
      </c>
      <c r="AE29" s="46">
        <f>COUNTIFS('[1]Form 3E'!$Z$15:$Z$1702,"&gt;="&amp;$AZ$11,'[1]Form 3E'!$Z$15:$Z$1702,"&lt;="&amp;$BA$11,'[1]Form 3E'!$C$15:$C$1702,"&gt;="&amp;$AZ$9,'[1]Form 3E'!$C$15:$C$1702,"&lt;="&amp;$BA$9,'[1]Form 3E'!$H$15:$H$1702,B29)</f>
        <v>0</v>
      </c>
      <c r="AF29" s="46">
        <f>COUNTIFS('[1]Form 3E'!$Z$15:$Z$1702,"&gt;="&amp;$AZ$11,'[1]Form 3E'!$Z$15:$Z$1702,"&lt;="&amp;$BA$11,'[1]Form 3E'!$C$15:$C$1702,"&gt;="&amp;$BB$9,'[1]Form 3E'!$C$15:$C$1702,"&lt;="&amp;$BC$9,'[1]Form 3E'!$H$15:$H$1702,B29)</f>
        <v>0</v>
      </c>
      <c r="AG29" s="49">
        <f t="shared" si="12"/>
        <v>0</v>
      </c>
      <c r="AH29" s="46">
        <f>COUNTIFS('[1]Form 3E'!$AR$15:$AR$1702,"&gt;="&amp;$AZ$10,'[1]Form 3E'!$AR$15:$AR$1702,"&lt;="&amp;$BA$10,'[1]Form 3E'!$C$15:$C$1702,"&gt;="&amp;$AX$9,'[1]Form 3E'!$C$15:$C$1702,"&lt;="&amp;$AY$9,'[1]Form 3E'!$AS$15:$AS$1702,"R",'[1]Form 3E'!$H$15:$H$1702,B29)</f>
        <v>0</v>
      </c>
      <c r="AI29" s="46">
        <f>COUNTIFS('[1]Form 3E'!$AR$15:$AR$1702,"&gt;="&amp;$AZ$10,'[1]Form 3E'!$AR$15:$AR$1702,"&lt;="&amp;$BA$10,'[1]Form 3E'!$C$15:$C$1702,"&gt;="&amp;$AX$9,'[1]Form 3E'!$C$15:$C$1702,"&lt;="&amp;$AY$9,'[1]Form 3E'!$AS$15:$AS$1702,"NR",'[1]Form 3E'!$H$15:$H$1702,B29)</f>
        <v>0</v>
      </c>
      <c r="AJ29" s="50">
        <f t="shared" si="13"/>
        <v>0</v>
      </c>
      <c r="AK29" s="46">
        <f>COUNTIFS('[1]Form 3E'!$AR$15:$AR$1702,"&gt;="&amp;$AZ$10,'[1]Form 3E'!$AR$15:$AR$1702,"&lt;="&amp;$BA$10,'[1]Form 3E'!$C$15:$C$1702,"&gt;="&amp;$AZ$9,'[1]Form 3E'!$C$15:$C$1702,"&lt;="&amp;$BA$9,'[1]Form 3E'!$AS$15:$AS$1702,"R",'[1]Form 3E'!$H$15:$H$1702,B29)</f>
        <v>0</v>
      </c>
      <c r="AL29" s="46">
        <f>COUNTIFS('[1]Form 3E'!$AR$15:$AR$1702,"&gt;="&amp;$AZ$10,'[1]Form 3E'!$AR$15:$AR$1702,"&lt;="&amp;$BA$10,'[1]Form 3E'!$C$15:$C$1702,"&gt;="&amp;$AZ$9,'[1]Form 3E'!$C$15:$C$1702,"&lt;="&amp;$BA$9,'[1]Form 3E'!$AS$15:$AS$1702,"NR",'[1]Form 3E'!$H$15:$H$1702,B29)</f>
        <v>0</v>
      </c>
      <c r="AM29" s="50">
        <f t="shared" si="14"/>
        <v>0</v>
      </c>
      <c r="AN29" s="46">
        <f>COUNTIFS('[1]Form 3E'!$AR$15:$AR$1702,"&gt;="&amp;$AZ$10,'[1]Form 3E'!$AR$15:$AR$1702,"&lt;="&amp;$BA$10,'[1]Form 3E'!$C$15:$C$1702,"&gt;="&amp;$BB$9,'[1]Form 3E'!$C$15:$C$1702,"&lt;="&amp;$BC$9,'[1]Form 3E'!$AS$15:$AS$1702,"R",'[1]Form 3E'!$H$15:$H$1702,B29)</f>
        <v>0</v>
      </c>
      <c r="AO29" s="46">
        <f>COUNTIFS('[1]Form 3E'!$AR$15:$AR$1702,"&gt;="&amp;$AZ$10,'[1]Form 3E'!$AR$15:$AR$1702,"&lt;="&amp;$BA$10,'[1]Form 3E'!$C$15:$C$1702,"&gt;="&amp;$BB$9,'[1]Form 3E'!$C$15:$C$1702,"&lt;="&amp;$BC$9,'[1]Form 3E'!$AS$15:$AS$1702,"NR",'[1]Form 3E'!$H$15:$H$1702,B29)</f>
        <v>0</v>
      </c>
      <c r="AP29" s="50">
        <f t="shared" si="15"/>
        <v>0</v>
      </c>
      <c r="AQ29" s="51">
        <f t="shared" si="20"/>
        <v>0</v>
      </c>
      <c r="AR29" s="46">
        <f t="shared" si="20"/>
        <v>0</v>
      </c>
      <c r="AS29" s="46">
        <f t="shared" si="17"/>
        <v>0</v>
      </c>
      <c r="AT29" s="52" t="e">
        <f t="shared" si="18"/>
        <v>#DIV/0!</v>
      </c>
      <c r="AU29" s="42" t="e">
        <f t="shared" si="19"/>
        <v>#DIV/0!</v>
      </c>
      <c r="AV29" s="2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ht="15.75" hidden="1" customHeight="1">
      <c r="A30" s="37">
        <v>19</v>
      </c>
      <c r="B30" s="38">
        <f>'[1]data faskes19'!B28</f>
        <v>0</v>
      </c>
      <c r="C30" s="39"/>
      <c r="D30" s="40">
        <f>'[1]data faskes19'!E28</f>
        <v>0</v>
      </c>
      <c r="E30" s="37">
        <f>COUNTIFS('[1]Form 3E'!$C$15:$C$1702,"&gt;="&amp;$AZ$10,'[1]Form 3E'!$C$15:$C$1702,"&lt;="&amp;$BA$10,'[1]Form 3E'!$O$15:$O$1702,"R",'[1]Form 3E'!$H$15:$H$1702,B30)</f>
        <v>0</v>
      </c>
      <c r="F30" s="37">
        <f>COUNTIFS('[1]Form 3E'!$C$15:$C$1702,"&gt;="&amp;$AZ$10,'[1]Form 3E'!$C$15:$C$1702,"&lt;="&amp;$BA$10,'[1]Form 3E'!$O$15:$O$1702,"NR",'[1]Form 3E'!$H$15:$H$1702,B30)</f>
        <v>0</v>
      </c>
      <c r="G30" s="37">
        <f t="shared" si="0"/>
        <v>0</v>
      </c>
      <c r="H30" s="41" t="e">
        <f t="shared" si="1"/>
        <v>#DIV/0!</v>
      </c>
      <c r="I30" s="42" t="e">
        <f t="shared" si="2"/>
        <v>#DIV/0!</v>
      </c>
      <c r="J30" s="37">
        <f>COUNTIFS('[1]Form 3E'!$C$15:$C$1702,"&gt;="&amp;$AZ$10,'[1]Form 3E'!$C$15:$C$1702,"&lt;="&amp;$BA$10,'[1]Form 3E'!$O$15:$O$1702,"R",'[1]Form 3E'!$T$15:$T$1702,"Y",'[1]Form 3E'!$H$15:$H$1702,B30)</f>
        <v>0</v>
      </c>
      <c r="K30" s="43"/>
      <c r="L30" s="41" t="e">
        <f t="shared" si="3"/>
        <v>#DIV/0!</v>
      </c>
      <c r="M30" s="44">
        <f>'[1]data faskes19'!G28</f>
        <v>0</v>
      </c>
      <c r="N30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3E'!$H$15:$H$1702,B30)</f>
        <v>0</v>
      </c>
      <c r="O30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3E'!$H$15:$H$1702,B30)</f>
        <v>0</v>
      </c>
      <c r="P30" s="46">
        <f t="shared" si="4"/>
        <v>0</v>
      </c>
      <c r="Q30" s="47" t="e">
        <f t="shared" si="5"/>
        <v>#DIV/0!</v>
      </c>
      <c r="R30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3E'!$H$15:$H$1702,B30)</f>
        <v>0</v>
      </c>
      <c r="S30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3E'!$H$15:$H$1702,B30)</f>
        <v>0</v>
      </c>
      <c r="T30" s="46">
        <f t="shared" si="6"/>
        <v>0</v>
      </c>
      <c r="U30" s="48" t="e">
        <f t="shared" si="7"/>
        <v>#DIV/0!</v>
      </c>
      <c r="V30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3E'!$H$15:$H$1702,B30)</f>
        <v>0</v>
      </c>
      <c r="W30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3E'!$H$15:$H$1702,B30)</f>
        <v>0</v>
      </c>
      <c r="X30" s="49">
        <f t="shared" si="8"/>
        <v>0</v>
      </c>
      <c r="Y30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3E'!$H$15:$H$1702,B30)</f>
        <v>0</v>
      </c>
      <c r="Z30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3E'!$H$15:$H$1702,B30)</f>
        <v>0</v>
      </c>
      <c r="AA30" s="50">
        <f t="shared" si="9"/>
        <v>0</v>
      </c>
      <c r="AB30" s="51">
        <f t="shared" si="10"/>
        <v>0</v>
      </c>
      <c r="AC30" s="48" t="e">
        <f t="shared" si="11"/>
        <v>#DIV/0!</v>
      </c>
      <c r="AD30" s="46">
        <f>COUNTIFS('[1]Form 3E'!$Z$15:$Z$1702,"&gt;="&amp;$AZ$11,'[1]Form 3E'!$Z$15:$Z$1702,"&lt;="&amp;$BA$11,'[1]Form 3E'!$C$15:$C$1702,"&gt;="&amp;$AX$9,'[1]Form 3E'!$C$15:$C$1702,"&lt;="&amp;$AY$9,'[1]Form 3E'!$H$15:$H$1702,B30)</f>
        <v>0</v>
      </c>
      <c r="AE30" s="46">
        <f>COUNTIFS('[1]Form 3E'!$Z$15:$Z$1702,"&gt;="&amp;$AZ$11,'[1]Form 3E'!$Z$15:$Z$1702,"&lt;="&amp;$BA$11,'[1]Form 3E'!$C$15:$C$1702,"&gt;="&amp;$AZ$9,'[1]Form 3E'!$C$15:$C$1702,"&lt;="&amp;$BA$9,'[1]Form 3E'!$H$15:$H$1702,B30)</f>
        <v>0</v>
      </c>
      <c r="AF30" s="46">
        <f>COUNTIFS('[1]Form 3E'!$Z$15:$Z$1702,"&gt;="&amp;$AZ$11,'[1]Form 3E'!$Z$15:$Z$1702,"&lt;="&amp;$BA$11,'[1]Form 3E'!$C$15:$C$1702,"&gt;="&amp;$BB$9,'[1]Form 3E'!$C$15:$C$1702,"&lt;="&amp;$BC$9,'[1]Form 3E'!$H$15:$H$1702,B30)</f>
        <v>0</v>
      </c>
      <c r="AG30" s="49">
        <f t="shared" si="12"/>
        <v>0</v>
      </c>
      <c r="AH30" s="46">
        <f>COUNTIFS('[1]Form 3E'!$AR$15:$AR$1702,"&gt;="&amp;$AZ$10,'[1]Form 3E'!$AR$15:$AR$1702,"&lt;="&amp;$BA$10,'[1]Form 3E'!$C$15:$C$1702,"&gt;="&amp;$AX$9,'[1]Form 3E'!$C$15:$C$1702,"&lt;="&amp;$AY$9,'[1]Form 3E'!$AS$15:$AS$1702,"R",'[1]Form 3E'!$H$15:$H$1702,B30)</f>
        <v>0</v>
      </c>
      <c r="AI30" s="46">
        <f>COUNTIFS('[1]Form 3E'!$AR$15:$AR$1702,"&gt;="&amp;$AZ$10,'[1]Form 3E'!$AR$15:$AR$1702,"&lt;="&amp;$BA$10,'[1]Form 3E'!$C$15:$C$1702,"&gt;="&amp;$AX$9,'[1]Form 3E'!$C$15:$C$1702,"&lt;="&amp;$AY$9,'[1]Form 3E'!$AS$15:$AS$1702,"NR",'[1]Form 3E'!$H$15:$H$1702,B30)</f>
        <v>0</v>
      </c>
      <c r="AJ30" s="50">
        <f t="shared" si="13"/>
        <v>0</v>
      </c>
      <c r="AK30" s="46">
        <f>COUNTIFS('[1]Form 3E'!$AR$15:$AR$1702,"&gt;="&amp;$AZ$10,'[1]Form 3E'!$AR$15:$AR$1702,"&lt;="&amp;$BA$10,'[1]Form 3E'!$C$15:$C$1702,"&gt;="&amp;$AZ$9,'[1]Form 3E'!$C$15:$C$1702,"&lt;="&amp;$BA$9,'[1]Form 3E'!$AS$15:$AS$1702,"R",'[1]Form 3E'!$H$15:$H$1702,B30)</f>
        <v>0</v>
      </c>
      <c r="AL30" s="46">
        <f>COUNTIFS('[1]Form 3E'!$AR$15:$AR$1702,"&gt;="&amp;$AZ$10,'[1]Form 3E'!$AR$15:$AR$1702,"&lt;="&amp;$BA$10,'[1]Form 3E'!$C$15:$C$1702,"&gt;="&amp;$AZ$9,'[1]Form 3E'!$C$15:$C$1702,"&lt;="&amp;$BA$9,'[1]Form 3E'!$AS$15:$AS$1702,"NR",'[1]Form 3E'!$H$15:$H$1702,B30)</f>
        <v>0</v>
      </c>
      <c r="AM30" s="50">
        <f t="shared" si="14"/>
        <v>0</v>
      </c>
      <c r="AN30" s="46">
        <f>COUNTIFS('[1]Form 3E'!$AR$15:$AR$1702,"&gt;="&amp;$AZ$10,'[1]Form 3E'!$AR$15:$AR$1702,"&lt;="&amp;$BA$10,'[1]Form 3E'!$C$15:$C$1702,"&gt;="&amp;$BB$9,'[1]Form 3E'!$C$15:$C$1702,"&lt;="&amp;$BC$9,'[1]Form 3E'!$AS$15:$AS$1702,"R",'[1]Form 3E'!$H$15:$H$1702,B30)</f>
        <v>0</v>
      </c>
      <c r="AO30" s="46">
        <f>COUNTIFS('[1]Form 3E'!$AR$15:$AR$1702,"&gt;="&amp;$AZ$10,'[1]Form 3E'!$AR$15:$AR$1702,"&lt;="&amp;$BA$10,'[1]Form 3E'!$C$15:$C$1702,"&gt;="&amp;$BB$9,'[1]Form 3E'!$C$15:$C$1702,"&lt;="&amp;$BC$9,'[1]Form 3E'!$AS$15:$AS$1702,"NR",'[1]Form 3E'!$H$15:$H$1702,B30)</f>
        <v>0</v>
      </c>
      <c r="AP30" s="50">
        <f t="shared" si="15"/>
        <v>0</v>
      </c>
      <c r="AQ30" s="51">
        <f t="shared" si="20"/>
        <v>0</v>
      </c>
      <c r="AR30" s="46">
        <f t="shared" si="20"/>
        <v>0</v>
      </c>
      <c r="AS30" s="46">
        <f t="shared" si="17"/>
        <v>0</v>
      </c>
      <c r="AT30" s="52" t="e">
        <f t="shared" si="18"/>
        <v>#DIV/0!</v>
      </c>
      <c r="AU30" s="42" t="e">
        <f t="shared" si="19"/>
        <v>#DIV/0!</v>
      </c>
      <c r="AV30" s="2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15.75" hidden="1" customHeight="1">
      <c r="A31" s="37">
        <v>20</v>
      </c>
      <c r="B31" s="38">
        <f>'[1]data faskes19'!B29</f>
        <v>0</v>
      </c>
      <c r="C31" s="39"/>
      <c r="D31" s="40">
        <f>'[1]data faskes19'!E29</f>
        <v>0</v>
      </c>
      <c r="E31" s="37">
        <f>COUNTIFS('[1]Form 3E'!$C$15:$C$1702,"&gt;="&amp;$AZ$10,'[1]Form 3E'!$C$15:$C$1702,"&lt;="&amp;$BA$10,'[1]Form 3E'!$O$15:$O$1702,"R",'[1]Form 3E'!$H$15:$H$1702,B31)</f>
        <v>0</v>
      </c>
      <c r="F31" s="37">
        <f>COUNTIFS('[1]Form 3E'!$C$15:$C$1702,"&gt;="&amp;$AZ$10,'[1]Form 3E'!$C$15:$C$1702,"&lt;="&amp;$BA$10,'[1]Form 3E'!$O$15:$O$1702,"NR",'[1]Form 3E'!$H$15:$H$1702,B31)</f>
        <v>0</v>
      </c>
      <c r="G31" s="37">
        <f t="shared" si="0"/>
        <v>0</v>
      </c>
      <c r="H31" s="41" t="e">
        <f t="shared" si="1"/>
        <v>#DIV/0!</v>
      </c>
      <c r="I31" s="42" t="e">
        <f t="shared" si="2"/>
        <v>#DIV/0!</v>
      </c>
      <c r="J31" s="37">
        <f>COUNTIFS('[1]Form 3E'!$C$15:$C$1702,"&gt;="&amp;$AZ$10,'[1]Form 3E'!$C$15:$C$1702,"&lt;="&amp;$BA$10,'[1]Form 3E'!$O$15:$O$1702,"R",'[1]Form 3E'!$T$15:$T$1702,"Y",'[1]Form 3E'!$H$15:$H$1702,B31)</f>
        <v>0</v>
      </c>
      <c r="K31" s="43"/>
      <c r="L31" s="41" t="e">
        <f t="shared" si="3"/>
        <v>#DIV/0!</v>
      </c>
      <c r="M31" s="44">
        <f>'[1]data faskes19'!G29</f>
        <v>0</v>
      </c>
      <c r="N31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3E'!$H$15:$H$1702,B31)</f>
        <v>0</v>
      </c>
      <c r="O31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3E'!$H$15:$H$1702,B31)</f>
        <v>0</v>
      </c>
      <c r="P31" s="46">
        <f t="shared" si="4"/>
        <v>0</v>
      </c>
      <c r="Q31" s="47" t="e">
        <f t="shared" si="5"/>
        <v>#DIV/0!</v>
      </c>
      <c r="R31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3E'!$H$15:$H$1702,B31)</f>
        <v>0</v>
      </c>
      <c r="S31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3E'!$H$15:$H$1702,B31)</f>
        <v>0</v>
      </c>
      <c r="T31" s="46">
        <f t="shared" si="6"/>
        <v>0</v>
      </c>
      <c r="U31" s="48" t="e">
        <f t="shared" si="7"/>
        <v>#DIV/0!</v>
      </c>
      <c r="V31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3E'!$H$15:$H$1702,B31)</f>
        <v>0</v>
      </c>
      <c r="W31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3E'!$H$15:$H$1702,B31)</f>
        <v>0</v>
      </c>
      <c r="X31" s="49">
        <f t="shared" si="8"/>
        <v>0</v>
      </c>
      <c r="Y31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3E'!$H$15:$H$1702,B31)</f>
        <v>0</v>
      </c>
      <c r="Z31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3E'!$H$15:$H$1702,B31)</f>
        <v>0</v>
      </c>
      <c r="AA31" s="50">
        <f t="shared" si="9"/>
        <v>0</v>
      </c>
      <c r="AB31" s="51">
        <f t="shared" si="10"/>
        <v>0</v>
      </c>
      <c r="AC31" s="48" t="e">
        <f t="shared" si="11"/>
        <v>#DIV/0!</v>
      </c>
      <c r="AD31" s="46">
        <f>COUNTIFS('[1]Form 3E'!$Z$15:$Z$1702,"&gt;="&amp;$AZ$11,'[1]Form 3E'!$Z$15:$Z$1702,"&lt;="&amp;$BA$11,'[1]Form 3E'!$C$15:$C$1702,"&gt;="&amp;$AX$9,'[1]Form 3E'!$C$15:$C$1702,"&lt;="&amp;$AY$9,'[1]Form 3E'!$H$15:$H$1702,B31)</f>
        <v>0</v>
      </c>
      <c r="AE31" s="46">
        <f>COUNTIFS('[1]Form 3E'!$Z$15:$Z$1702,"&gt;="&amp;$AZ$11,'[1]Form 3E'!$Z$15:$Z$1702,"&lt;="&amp;$BA$11,'[1]Form 3E'!$C$15:$C$1702,"&gt;="&amp;$AZ$9,'[1]Form 3E'!$C$15:$C$1702,"&lt;="&amp;$BA$9,'[1]Form 3E'!$H$15:$H$1702,B31)</f>
        <v>0</v>
      </c>
      <c r="AF31" s="46">
        <f>COUNTIFS('[1]Form 3E'!$Z$15:$Z$1702,"&gt;="&amp;$AZ$11,'[1]Form 3E'!$Z$15:$Z$1702,"&lt;="&amp;$BA$11,'[1]Form 3E'!$C$15:$C$1702,"&gt;="&amp;$BB$9,'[1]Form 3E'!$C$15:$C$1702,"&lt;="&amp;$BC$9,'[1]Form 3E'!$H$15:$H$1702,B31)</f>
        <v>0</v>
      </c>
      <c r="AG31" s="49">
        <f t="shared" si="12"/>
        <v>0</v>
      </c>
      <c r="AH31" s="46">
        <f>COUNTIFS('[1]Form 3E'!$AR$15:$AR$1702,"&gt;="&amp;$AZ$10,'[1]Form 3E'!$AR$15:$AR$1702,"&lt;="&amp;$BA$10,'[1]Form 3E'!$C$15:$C$1702,"&gt;="&amp;$AX$9,'[1]Form 3E'!$C$15:$C$1702,"&lt;="&amp;$AY$9,'[1]Form 3E'!$AS$15:$AS$1702,"R",'[1]Form 3E'!$H$15:$H$1702,B31)</f>
        <v>0</v>
      </c>
      <c r="AI31" s="46">
        <f>COUNTIFS('[1]Form 3E'!$AR$15:$AR$1702,"&gt;="&amp;$AZ$10,'[1]Form 3E'!$AR$15:$AR$1702,"&lt;="&amp;$BA$10,'[1]Form 3E'!$C$15:$C$1702,"&gt;="&amp;$AX$9,'[1]Form 3E'!$C$15:$C$1702,"&lt;="&amp;$AY$9,'[1]Form 3E'!$AS$15:$AS$1702,"NR",'[1]Form 3E'!$H$15:$H$1702,B31)</f>
        <v>0</v>
      </c>
      <c r="AJ31" s="50">
        <f t="shared" si="13"/>
        <v>0</v>
      </c>
      <c r="AK31" s="46">
        <f>COUNTIFS('[1]Form 3E'!$AR$15:$AR$1702,"&gt;="&amp;$AZ$10,'[1]Form 3E'!$AR$15:$AR$1702,"&lt;="&amp;$BA$10,'[1]Form 3E'!$C$15:$C$1702,"&gt;="&amp;$AZ$9,'[1]Form 3E'!$C$15:$C$1702,"&lt;="&amp;$BA$9,'[1]Form 3E'!$AS$15:$AS$1702,"R",'[1]Form 3E'!$H$15:$H$1702,B31)</f>
        <v>0</v>
      </c>
      <c r="AL31" s="46">
        <f>COUNTIFS('[1]Form 3E'!$AR$15:$AR$1702,"&gt;="&amp;$AZ$10,'[1]Form 3E'!$AR$15:$AR$1702,"&lt;="&amp;$BA$10,'[1]Form 3E'!$C$15:$C$1702,"&gt;="&amp;$AZ$9,'[1]Form 3E'!$C$15:$C$1702,"&lt;="&amp;$BA$9,'[1]Form 3E'!$AS$15:$AS$1702,"NR",'[1]Form 3E'!$H$15:$H$1702,B31)</f>
        <v>0</v>
      </c>
      <c r="AM31" s="50">
        <f t="shared" si="14"/>
        <v>0</v>
      </c>
      <c r="AN31" s="46">
        <f>COUNTIFS('[1]Form 3E'!$AR$15:$AR$1702,"&gt;="&amp;$AZ$10,'[1]Form 3E'!$AR$15:$AR$1702,"&lt;="&amp;$BA$10,'[1]Form 3E'!$C$15:$C$1702,"&gt;="&amp;$BB$9,'[1]Form 3E'!$C$15:$C$1702,"&lt;="&amp;$BC$9,'[1]Form 3E'!$AS$15:$AS$1702,"R",'[1]Form 3E'!$H$15:$H$1702,B31)</f>
        <v>0</v>
      </c>
      <c r="AO31" s="46">
        <f>COUNTIFS('[1]Form 3E'!$AR$15:$AR$1702,"&gt;="&amp;$AZ$10,'[1]Form 3E'!$AR$15:$AR$1702,"&lt;="&amp;$BA$10,'[1]Form 3E'!$C$15:$C$1702,"&gt;="&amp;$BB$9,'[1]Form 3E'!$C$15:$C$1702,"&lt;="&amp;$BC$9,'[1]Form 3E'!$AS$15:$AS$1702,"NR",'[1]Form 3E'!$H$15:$H$1702,B31)</f>
        <v>0</v>
      </c>
      <c r="AP31" s="50">
        <f t="shared" si="15"/>
        <v>0</v>
      </c>
      <c r="AQ31" s="51">
        <f t="shared" si="20"/>
        <v>0</v>
      </c>
      <c r="AR31" s="46">
        <f t="shared" si="20"/>
        <v>0</v>
      </c>
      <c r="AS31" s="46">
        <f t="shared" si="17"/>
        <v>0</v>
      </c>
      <c r="AT31" s="52" t="e">
        <f t="shared" si="18"/>
        <v>#DIV/0!</v>
      </c>
      <c r="AU31" s="42" t="e">
        <f t="shared" si="19"/>
        <v>#DIV/0!</v>
      </c>
      <c r="AV31" s="2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ht="15.75" hidden="1" customHeight="1">
      <c r="A32" s="37">
        <v>21</v>
      </c>
      <c r="B32" s="38">
        <f>'[1]data faskes19'!B30</f>
        <v>0</v>
      </c>
      <c r="C32" s="39"/>
      <c r="D32" s="40">
        <f>'[1]data faskes19'!E30</f>
        <v>0</v>
      </c>
      <c r="E32" s="37">
        <f>COUNTIFS('[1]Form 3E'!$C$15:$C$1702,"&gt;="&amp;$AZ$10,'[1]Form 3E'!$C$15:$C$1702,"&lt;="&amp;$BA$10,'[1]Form 3E'!$O$15:$O$1702,"R",'[1]Form 3E'!$H$15:$H$1702,B32)</f>
        <v>0</v>
      </c>
      <c r="F32" s="37">
        <f>COUNTIFS('[1]Form 3E'!$C$15:$C$1702,"&gt;="&amp;$AZ$10,'[1]Form 3E'!$C$15:$C$1702,"&lt;="&amp;$BA$10,'[1]Form 3E'!$O$15:$O$1702,"NR",'[1]Form 3E'!$H$15:$H$1702,B32)</f>
        <v>0</v>
      </c>
      <c r="G32" s="37">
        <f t="shared" si="0"/>
        <v>0</v>
      </c>
      <c r="H32" s="41" t="e">
        <f t="shared" si="1"/>
        <v>#DIV/0!</v>
      </c>
      <c r="I32" s="42" t="e">
        <f t="shared" si="2"/>
        <v>#DIV/0!</v>
      </c>
      <c r="J32" s="37">
        <f>COUNTIFS('[1]Form 3E'!$C$15:$C$1702,"&gt;="&amp;$AZ$10,'[1]Form 3E'!$C$15:$C$1702,"&lt;="&amp;$BA$10,'[1]Form 3E'!$O$15:$O$1702,"R",'[1]Form 3E'!$T$15:$T$1702,"Y",'[1]Form 3E'!$H$15:$H$1702,B32)</f>
        <v>0</v>
      </c>
      <c r="K32" s="43"/>
      <c r="L32" s="41" t="e">
        <f t="shared" si="3"/>
        <v>#DIV/0!</v>
      </c>
      <c r="M32" s="44">
        <f>'[1]data faskes19'!G30</f>
        <v>0</v>
      </c>
      <c r="N32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3E'!$H$15:$H$1702,B32)</f>
        <v>0</v>
      </c>
      <c r="O32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3E'!$H$15:$H$1702,B32)</f>
        <v>0</v>
      </c>
      <c r="P32" s="46">
        <f t="shared" si="4"/>
        <v>0</v>
      </c>
      <c r="Q32" s="47" t="e">
        <f t="shared" si="5"/>
        <v>#DIV/0!</v>
      </c>
      <c r="R32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3E'!$H$15:$H$1702,B32)</f>
        <v>0</v>
      </c>
      <c r="S32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3E'!$H$15:$H$1702,B32)</f>
        <v>0</v>
      </c>
      <c r="T32" s="46">
        <f t="shared" si="6"/>
        <v>0</v>
      </c>
      <c r="U32" s="48" t="e">
        <f t="shared" si="7"/>
        <v>#DIV/0!</v>
      </c>
      <c r="V32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3E'!$H$15:$H$1702,B32)</f>
        <v>0</v>
      </c>
      <c r="W32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3E'!$H$15:$H$1702,B32)</f>
        <v>0</v>
      </c>
      <c r="X32" s="49">
        <f t="shared" si="8"/>
        <v>0</v>
      </c>
      <c r="Y32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3E'!$H$15:$H$1702,B32)</f>
        <v>0</v>
      </c>
      <c r="Z32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3E'!$H$15:$H$1702,B32)</f>
        <v>0</v>
      </c>
      <c r="AA32" s="50">
        <f t="shared" si="9"/>
        <v>0</v>
      </c>
      <c r="AB32" s="51">
        <f t="shared" si="10"/>
        <v>0</v>
      </c>
      <c r="AC32" s="48" t="e">
        <f t="shared" si="11"/>
        <v>#DIV/0!</v>
      </c>
      <c r="AD32" s="46">
        <f>COUNTIFS('[1]Form 3E'!$Z$15:$Z$1702,"&gt;="&amp;$AZ$11,'[1]Form 3E'!$Z$15:$Z$1702,"&lt;="&amp;$BA$11,'[1]Form 3E'!$C$15:$C$1702,"&gt;="&amp;$AX$9,'[1]Form 3E'!$C$15:$C$1702,"&lt;="&amp;$AY$9,'[1]Form 3E'!$H$15:$H$1702,B32)</f>
        <v>0</v>
      </c>
      <c r="AE32" s="46">
        <f>COUNTIFS('[1]Form 3E'!$Z$15:$Z$1702,"&gt;="&amp;$AZ$11,'[1]Form 3E'!$Z$15:$Z$1702,"&lt;="&amp;$BA$11,'[1]Form 3E'!$C$15:$C$1702,"&gt;="&amp;$AZ$9,'[1]Form 3E'!$C$15:$C$1702,"&lt;="&amp;$BA$9,'[1]Form 3E'!$H$15:$H$1702,B32)</f>
        <v>0</v>
      </c>
      <c r="AF32" s="46">
        <f>COUNTIFS('[1]Form 3E'!$Z$15:$Z$1702,"&gt;="&amp;$AZ$11,'[1]Form 3E'!$Z$15:$Z$1702,"&lt;="&amp;$BA$11,'[1]Form 3E'!$C$15:$C$1702,"&gt;="&amp;$BB$9,'[1]Form 3E'!$C$15:$C$1702,"&lt;="&amp;$BC$9,'[1]Form 3E'!$H$15:$H$1702,B32)</f>
        <v>0</v>
      </c>
      <c r="AG32" s="49">
        <f t="shared" si="12"/>
        <v>0</v>
      </c>
      <c r="AH32" s="46">
        <f>COUNTIFS('[1]Form 3E'!$AR$15:$AR$1702,"&gt;="&amp;$AZ$10,'[1]Form 3E'!$AR$15:$AR$1702,"&lt;="&amp;$BA$10,'[1]Form 3E'!$C$15:$C$1702,"&gt;="&amp;$AX$9,'[1]Form 3E'!$C$15:$C$1702,"&lt;="&amp;$AY$9,'[1]Form 3E'!$AS$15:$AS$1702,"R",'[1]Form 3E'!$H$15:$H$1702,B32)</f>
        <v>0</v>
      </c>
      <c r="AI32" s="46">
        <f>COUNTIFS('[1]Form 3E'!$AR$15:$AR$1702,"&gt;="&amp;$AZ$10,'[1]Form 3E'!$AR$15:$AR$1702,"&lt;="&amp;$BA$10,'[1]Form 3E'!$C$15:$C$1702,"&gt;="&amp;$AX$9,'[1]Form 3E'!$C$15:$C$1702,"&lt;="&amp;$AY$9,'[1]Form 3E'!$AS$15:$AS$1702,"NR",'[1]Form 3E'!$H$15:$H$1702,B32)</f>
        <v>0</v>
      </c>
      <c r="AJ32" s="50">
        <f t="shared" si="13"/>
        <v>0</v>
      </c>
      <c r="AK32" s="46">
        <f>COUNTIFS('[1]Form 3E'!$AR$15:$AR$1702,"&gt;="&amp;$AZ$10,'[1]Form 3E'!$AR$15:$AR$1702,"&lt;="&amp;$BA$10,'[1]Form 3E'!$C$15:$C$1702,"&gt;="&amp;$AZ$9,'[1]Form 3E'!$C$15:$C$1702,"&lt;="&amp;$BA$9,'[1]Form 3E'!$AS$15:$AS$1702,"R",'[1]Form 3E'!$H$15:$H$1702,B32)</f>
        <v>0</v>
      </c>
      <c r="AL32" s="46">
        <f>COUNTIFS('[1]Form 3E'!$AR$15:$AR$1702,"&gt;="&amp;$AZ$10,'[1]Form 3E'!$AR$15:$AR$1702,"&lt;="&amp;$BA$10,'[1]Form 3E'!$C$15:$C$1702,"&gt;="&amp;$AZ$9,'[1]Form 3E'!$C$15:$C$1702,"&lt;="&amp;$BA$9,'[1]Form 3E'!$AS$15:$AS$1702,"NR",'[1]Form 3E'!$H$15:$H$1702,B32)</f>
        <v>0</v>
      </c>
      <c r="AM32" s="50">
        <f t="shared" si="14"/>
        <v>0</v>
      </c>
      <c r="AN32" s="46">
        <f>COUNTIFS('[1]Form 3E'!$AR$15:$AR$1702,"&gt;="&amp;$AZ$10,'[1]Form 3E'!$AR$15:$AR$1702,"&lt;="&amp;$BA$10,'[1]Form 3E'!$C$15:$C$1702,"&gt;="&amp;$BB$9,'[1]Form 3E'!$C$15:$C$1702,"&lt;="&amp;$BC$9,'[1]Form 3E'!$AS$15:$AS$1702,"R",'[1]Form 3E'!$H$15:$H$1702,B32)</f>
        <v>0</v>
      </c>
      <c r="AO32" s="46">
        <f>COUNTIFS('[1]Form 3E'!$AR$15:$AR$1702,"&gt;="&amp;$AZ$10,'[1]Form 3E'!$AR$15:$AR$1702,"&lt;="&amp;$BA$10,'[1]Form 3E'!$C$15:$C$1702,"&gt;="&amp;$BB$9,'[1]Form 3E'!$C$15:$C$1702,"&lt;="&amp;$BC$9,'[1]Form 3E'!$AS$15:$AS$1702,"NR",'[1]Form 3E'!$H$15:$H$1702,B32)</f>
        <v>0</v>
      </c>
      <c r="AP32" s="50">
        <f t="shared" si="15"/>
        <v>0</v>
      </c>
      <c r="AQ32" s="51">
        <f t="shared" si="20"/>
        <v>0</v>
      </c>
      <c r="AR32" s="46">
        <f t="shared" si="20"/>
        <v>0</v>
      </c>
      <c r="AS32" s="46">
        <f t="shared" si="17"/>
        <v>0</v>
      </c>
      <c r="AT32" s="52" t="e">
        <f t="shared" si="18"/>
        <v>#DIV/0!</v>
      </c>
      <c r="AU32" s="42" t="e">
        <f t="shared" si="19"/>
        <v>#DIV/0!</v>
      </c>
      <c r="AV32" s="2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ht="15.75" hidden="1" customHeight="1">
      <c r="A33" s="37">
        <v>22</v>
      </c>
      <c r="B33" s="38">
        <f>'[1]data faskes19'!B31</f>
        <v>0</v>
      </c>
      <c r="C33" s="39"/>
      <c r="D33" s="40">
        <f>'[1]data faskes19'!E31</f>
        <v>0</v>
      </c>
      <c r="E33" s="37">
        <f>COUNTIFS('[1]Form 3E'!$C$15:$C$1702,"&gt;="&amp;$AZ$10,'[1]Form 3E'!$C$15:$C$1702,"&lt;="&amp;$BA$10,'[1]Form 3E'!$O$15:$O$1702,"R",'[1]Form 3E'!$H$15:$H$1702,B33)</f>
        <v>0</v>
      </c>
      <c r="F33" s="37">
        <f>COUNTIFS('[1]Form 3E'!$C$15:$C$1702,"&gt;="&amp;$AZ$10,'[1]Form 3E'!$C$15:$C$1702,"&lt;="&amp;$BA$10,'[1]Form 3E'!$O$15:$O$1702,"NR",'[1]Form 3E'!$H$15:$H$1702,B33)</f>
        <v>0</v>
      </c>
      <c r="G33" s="37">
        <f t="shared" si="0"/>
        <v>0</v>
      </c>
      <c r="H33" s="41" t="e">
        <f t="shared" si="1"/>
        <v>#DIV/0!</v>
      </c>
      <c r="I33" s="42" t="e">
        <f t="shared" si="2"/>
        <v>#DIV/0!</v>
      </c>
      <c r="J33" s="37">
        <f>COUNTIFS('[1]Form 3E'!$C$15:$C$1702,"&gt;="&amp;$AZ$10,'[1]Form 3E'!$C$15:$C$1702,"&lt;="&amp;$BA$10,'[1]Form 3E'!$O$15:$O$1702,"R",'[1]Form 3E'!$T$15:$T$1702,"Y",'[1]Form 3E'!$H$15:$H$1702,B33)</f>
        <v>0</v>
      </c>
      <c r="K33" s="43"/>
      <c r="L33" s="41" t="e">
        <f t="shared" si="3"/>
        <v>#DIV/0!</v>
      </c>
      <c r="M33" s="44">
        <f>'[1]data faskes19'!G31</f>
        <v>0</v>
      </c>
      <c r="N33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3E'!$H$15:$H$1702,B33)</f>
        <v>0</v>
      </c>
      <c r="O33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3E'!$H$15:$H$1702,B33)</f>
        <v>0</v>
      </c>
      <c r="P33" s="46">
        <f t="shared" si="4"/>
        <v>0</v>
      </c>
      <c r="Q33" s="47" t="e">
        <f t="shared" si="5"/>
        <v>#DIV/0!</v>
      </c>
      <c r="R33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3E'!$H$15:$H$1702,B33)</f>
        <v>0</v>
      </c>
      <c r="S33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3E'!$H$15:$H$1702,B33)</f>
        <v>0</v>
      </c>
      <c r="T33" s="46">
        <f t="shared" si="6"/>
        <v>0</v>
      </c>
      <c r="U33" s="48" t="e">
        <f t="shared" si="7"/>
        <v>#DIV/0!</v>
      </c>
      <c r="V33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3E'!$H$15:$H$1702,B33)</f>
        <v>0</v>
      </c>
      <c r="W33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3E'!$H$15:$H$1702,B33)</f>
        <v>0</v>
      </c>
      <c r="X33" s="49">
        <f t="shared" si="8"/>
        <v>0</v>
      </c>
      <c r="Y33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3E'!$H$15:$H$1702,B33)</f>
        <v>0</v>
      </c>
      <c r="Z33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3E'!$H$15:$H$1702,B33)</f>
        <v>0</v>
      </c>
      <c r="AA33" s="50">
        <f t="shared" si="9"/>
        <v>0</v>
      </c>
      <c r="AB33" s="51">
        <f t="shared" si="10"/>
        <v>0</v>
      </c>
      <c r="AC33" s="48" t="e">
        <f t="shared" si="11"/>
        <v>#DIV/0!</v>
      </c>
      <c r="AD33" s="46">
        <f>COUNTIFS('[1]Form 3E'!$Z$15:$Z$1702,"&gt;="&amp;$AZ$11,'[1]Form 3E'!$Z$15:$Z$1702,"&lt;="&amp;$BA$11,'[1]Form 3E'!$C$15:$C$1702,"&gt;="&amp;$AX$9,'[1]Form 3E'!$C$15:$C$1702,"&lt;="&amp;$AY$9,'[1]Form 3E'!$H$15:$H$1702,B33)</f>
        <v>0</v>
      </c>
      <c r="AE33" s="46">
        <f>COUNTIFS('[1]Form 3E'!$Z$15:$Z$1702,"&gt;="&amp;$AZ$11,'[1]Form 3E'!$Z$15:$Z$1702,"&lt;="&amp;$BA$11,'[1]Form 3E'!$C$15:$C$1702,"&gt;="&amp;$AZ$9,'[1]Form 3E'!$C$15:$C$1702,"&lt;="&amp;$BA$9,'[1]Form 3E'!$H$15:$H$1702,B33)</f>
        <v>0</v>
      </c>
      <c r="AF33" s="46">
        <f>COUNTIFS('[1]Form 3E'!$Z$15:$Z$1702,"&gt;="&amp;$AZ$11,'[1]Form 3E'!$Z$15:$Z$1702,"&lt;="&amp;$BA$11,'[1]Form 3E'!$C$15:$C$1702,"&gt;="&amp;$BB$9,'[1]Form 3E'!$C$15:$C$1702,"&lt;="&amp;$BC$9,'[1]Form 3E'!$H$15:$H$1702,B33)</f>
        <v>0</v>
      </c>
      <c r="AG33" s="49">
        <f t="shared" si="12"/>
        <v>0</v>
      </c>
      <c r="AH33" s="46">
        <f>COUNTIFS('[1]Form 3E'!$AR$15:$AR$1702,"&gt;="&amp;$AZ$10,'[1]Form 3E'!$AR$15:$AR$1702,"&lt;="&amp;$BA$10,'[1]Form 3E'!$C$15:$C$1702,"&gt;="&amp;$AX$9,'[1]Form 3E'!$C$15:$C$1702,"&lt;="&amp;$AY$9,'[1]Form 3E'!$AS$15:$AS$1702,"R",'[1]Form 3E'!$H$15:$H$1702,B33)</f>
        <v>0</v>
      </c>
      <c r="AI33" s="46">
        <f>COUNTIFS('[1]Form 3E'!$AR$15:$AR$1702,"&gt;="&amp;$AZ$10,'[1]Form 3E'!$AR$15:$AR$1702,"&lt;="&amp;$BA$10,'[1]Form 3E'!$C$15:$C$1702,"&gt;="&amp;$AX$9,'[1]Form 3E'!$C$15:$C$1702,"&lt;="&amp;$AY$9,'[1]Form 3E'!$AS$15:$AS$1702,"NR",'[1]Form 3E'!$H$15:$H$1702,B33)</f>
        <v>0</v>
      </c>
      <c r="AJ33" s="50">
        <f t="shared" si="13"/>
        <v>0</v>
      </c>
      <c r="AK33" s="46">
        <f>COUNTIFS('[1]Form 3E'!$AR$15:$AR$1702,"&gt;="&amp;$AZ$10,'[1]Form 3E'!$AR$15:$AR$1702,"&lt;="&amp;$BA$10,'[1]Form 3E'!$C$15:$C$1702,"&gt;="&amp;$AZ$9,'[1]Form 3E'!$C$15:$C$1702,"&lt;="&amp;$BA$9,'[1]Form 3E'!$AS$15:$AS$1702,"R",'[1]Form 3E'!$H$15:$H$1702,B33)</f>
        <v>0</v>
      </c>
      <c r="AL33" s="46">
        <f>COUNTIFS('[1]Form 3E'!$AR$15:$AR$1702,"&gt;="&amp;$AZ$10,'[1]Form 3E'!$AR$15:$AR$1702,"&lt;="&amp;$BA$10,'[1]Form 3E'!$C$15:$C$1702,"&gt;="&amp;$AZ$9,'[1]Form 3E'!$C$15:$C$1702,"&lt;="&amp;$BA$9,'[1]Form 3E'!$AS$15:$AS$1702,"NR",'[1]Form 3E'!$H$15:$H$1702,B33)</f>
        <v>0</v>
      </c>
      <c r="AM33" s="50">
        <f t="shared" si="14"/>
        <v>0</v>
      </c>
      <c r="AN33" s="46">
        <f>COUNTIFS('[1]Form 3E'!$AR$15:$AR$1702,"&gt;="&amp;$AZ$10,'[1]Form 3E'!$AR$15:$AR$1702,"&lt;="&amp;$BA$10,'[1]Form 3E'!$C$15:$C$1702,"&gt;="&amp;$BB$9,'[1]Form 3E'!$C$15:$C$1702,"&lt;="&amp;$BC$9,'[1]Form 3E'!$AS$15:$AS$1702,"R",'[1]Form 3E'!$H$15:$H$1702,B33)</f>
        <v>0</v>
      </c>
      <c r="AO33" s="46">
        <f>COUNTIFS('[1]Form 3E'!$AR$15:$AR$1702,"&gt;="&amp;$AZ$10,'[1]Form 3E'!$AR$15:$AR$1702,"&lt;="&amp;$BA$10,'[1]Form 3E'!$C$15:$C$1702,"&gt;="&amp;$BB$9,'[1]Form 3E'!$C$15:$C$1702,"&lt;="&amp;$BC$9,'[1]Form 3E'!$AS$15:$AS$1702,"NR",'[1]Form 3E'!$H$15:$H$1702,B33)</f>
        <v>0</v>
      </c>
      <c r="AP33" s="50">
        <f t="shared" si="15"/>
        <v>0</v>
      </c>
      <c r="AQ33" s="51">
        <f t="shared" si="20"/>
        <v>0</v>
      </c>
      <c r="AR33" s="46">
        <f t="shared" si="20"/>
        <v>0</v>
      </c>
      <c r="AS33" s="46">
        <f t="shared" si="17"/>
        <v>0</v>
      </c>
      <c r="AT33" s="52" t="e">
        <f t="shared" si="18"/>
        <v>#DIV/0!</v>
      </c>
      <c r="AU33" s="42" t="e">
        <f t="shared" si="19"/>
        <v>#DIV/0!</v>
      </c>
      <c r="AV33" s="2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ht="15.75" hidden="1" customHeight="1">
      <c r="A34" s="37">
        <v>23</v>
      </c>
      <c r="B34" s="38">
        <f>'[1]data faskes19'!B32</f>
        <v>0</v>
      </c>
      <c r="C34" s="39"/>
      <c r="D34" s="40">
        <f>'[1]data faskes19'!E32</f>
        <v>0</v>
      </c>
      <c r="E34" s="37">
        <f>COUNTIFS('[1]Form 3E'!$C$15:$C$1702,"&gt;="&amp;$AZ$10,'[1]Form 3E'!$C$15:$C$1702,"&lt;="&amp;$BA$10,'[1]Form 3E'!$O$15:$O$1702,"R",'[1]Form 3E'!$H$15:$H$1702,B34)</f>
        <v>0</v>
      </c>
      <c r="F34" s="37">
        <f>COUNTIFS('[1]Form 3E'!$C$15:$C$1702,"&gt;="&amp;$AZ$10,'[1]Form 3E'!$C$15:$C$1702,"&lt;="&amp;$BA$10,'[1]Form 3E'!$O$15:$O$1702,"NR",'[1]Form 3E'!$H$15:$H$1702,B34)</f>
        <v>0</v>
      </c>
      <c r="G34" s="37">
        <f t="shared" si="0"/>
        <v>0</v>
      </c>
      <c r="H34" s="41" t="e">
        <f t="shared" si="1"/>
        <v>#DIV/0!</v>
      </c>
      <c r="I34" s="42" t="e">
        <f t="shared" si="2"/>
        <v>#DIV/0!</v>
      </c>
      <c r="J34" s="37">
        <f>COUNTIFS('[1]Form 3E'!$C$15:$C$1702,"&gt;="&amp;$AZ$10,'[1]Form 3E'!$C$15:$C$1702,"&lt;="&amp;$BA$10,'[1]Form 3E'!$O$15:$O$1702,"R",'[1]Form 3E'!$T$15:$T$1702,"Y",'[1]Form 3E'!$H$15:$H$1702,B34)</f>
        <v>0</v>
      </c>
      <c r="K34" s="43"/>
      <c r="L34" s="41" t="e">
        <f t="shared" si="3"/>
        <v>#DIV/0!</v>
      </c>
      <c r="M34" s="44">
        <f>'[1]data faskes19'!G32</f>
        <v>0</v>
      </c>
      <c r="N34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3E'!$H$15:$H$1702,B34)</f>
        <v>0</v>
      </c>
      <c r="O34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3E'!$H$15:$H$1702,B34)</f>
        <v>0</v>
      </c>
      <c r="P34" s="46">
        <f t="shared" si="4"/>
        <v>0</v>
      </c>
      <c r="Q34" s="47" t="e">
        <f t="shared" si="5"/>
        <v>#DIV/0!</v>
      </c>
      <c r="R34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3E'!$H$15:$H$1702,B34)</f>
        <v>0</v>
      </c>
      <c r="S34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3E'!$H$15:$H$1702,B34)</f>
        <v>0</v>
      </c>
      <c r="T34" s="46">
        <f t="shared" si="6"/>
        <v>0</v>
      </c>
      <c r="U34" s="48" t="e">
        <f t="shared" si="7"/>
        <v>#DIV/0!</v>
      </c>
      <c r="V34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3E'!$H$15:$H$1702,B34)</f>
        <v>0</v>
      </c>
      <c r="W34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3E'!$H$15:$H$1702,B34)</f>
        <v>0</v>
      </c>
      <c r="X34" s="49">
        <f t="shared" si="8"/>
        <v>0</v>
      </c>
      <c r="Y34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3E'!$H$15:$H$1702,B34)</f>
        <v>0</v>
      </c>
      <c r="Z34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3E'!$H$15:$H$1702,B34)</f>
        <v>0</v>
      </c>
      <c r="AA34" s="50">
        <f t="shared" si="9"/>
        <v>0</v>
      </c>
      <c r="AB34" s="51">
        <f t="shared" si="10"/>
        <v>0</v>
      </c>
      <c r="AC34" s="48" t="e">
        <f t="shared" si="11"/>
        <v>#DIV/0!</v>
      </c>
      <c r="AD34" s="46">
        <f>COUNTIFS('[1]Form 3E'!$Z$15:$Z$1702,"&gt;="&amp;$AZ$11,'[1]Form 3E'!$Z$15:$Z$1702,"&lt;="&amp;$BA$11,'[1]Form 3E'!$C$15:$C$1702,"&gt;="&amp;$AX$9,'[1]Form 3E'!$C$15:$C$1702,"&lt;="&amp;$AY$9,'[1]Form 3E'!$H$15:$H$1702,B34)</f>
        <v>0</v>
      </c>
      <c r="AE34" s="46">
        <f>COUNTIFS('[1]Form 3E'!$Z$15:$Z$1702,"&gt;="&amp;$AZ$11,'[1]Form 3E'!$Z$15:$Z$1702,"&lt;="&amp;$BA$11,'[1]Form 3E'!$C$15:$C$1702,"&gt;="&amp;$AZ$9,'[1]Form 3E'!$C$15:$C$1702,"&lt;="&amp;$BA$9,'[1]Form 3E'!$H$15:$H$1702,B34)</f>
        <v>0</v>
      </c>
      <c r="AF34" s="46">
        <f>COUNTIFS('[1]Form 3E'!$Z$15:$Z$1702,"&gt;="&amp;$AZ$11,'[1]Form 3E'!$Z$15:$Z$1702,"&lt;="&amp;$BA$11,'[1]Form 3E'!$C$15:$C$1702,"&gt;="&amp;$BB$9,'[1]Form 3E'!$C$15:$C$1702,"&lt;="&amp;$BC$9,'[1]Form 3E'!$H$15:$H$1702,B34)</f>
        <v>0</v>
      </c>
      <c r="AG34" s="49">
        <f t="shared" si="12"/>
        <v>0</v>
      </c>
      <c r="AH34" s="46">
        <f>COUNTIFS('[1]Form 3E'!$AR$15:$AR$1702,"&gt;="&amp;$AZ$10,'[1]Form 3E'!$AR$15:$AR$1702,"&lt;="&amp;$BA$10,'[1]Form 3E'!$C$15:$C$1702,"&gt;="&amp;$AX$9,'[1]Form 3E'!$C$15:$C$1702,"&lt;="&amp;$AY$9,'[1]Form 3E'!$AS$15:$AS$1702,"R",'[1]Form 3E'!$H$15:$H$1702,B34)</f>
        <v>0</v>
      </c>
      <c r="AI34" s="46">
        <f>COUNTIFS('[1]Form 3E'!$AR$15:$AR$1702,"&gt;="&amp;$AZ$10,'[1]Form 3E'!$AR$15:$AR$1702,"&lt;="&amp;$BA$10,'[1]Form 3E'!$C$15:$C$1702,"&gt;="&amp;$AX$9,'[1]Form 3E'!$C$15:$C$1702,"&lt;="&amp;$AY$9,'[1]Form 3E'!$AS$15:$AS$1702,"NR",'[1]Form 3E'!$H$15:$H$1702,B34)</f>
        <v>0</v>
      </c>
      <c r="AJ34" s="50">
        <f t="shared" si="13"/>
        <v>0</v>
      </c>
      <c r="AK34" s="46">
        <f>COUNTIFS('[1]Form 3E'!$AR$15:$AR$1702,"&gt;="&amp;$AZ$10,'[1]Form 3E'!$AR$15:$AR$1702,"&lt;="&amp;$BA$10,'[1]Form 3E'!$C$15:$C$1702,"&gt;="&amp;$AZ$9,'[1]Form 3E'!$C$15:$C$1702,"&lt;="&amp;$BA$9,'[1]Form 3E'!$AS$15:$AS$1702,"R",'[1]Form 3E'!$H$15:$H$1702,B34)</f>
        <v>0</v>
      </c>
      <c r="AL34" s="46">
        <f>COUNTIFS('[1]Form 3E'!$AR$15:$AR$1702,"&gt;="&amp;$AZ$10,'[1]Form 3E'!$AR$15:$AR$1702,"&lt;="&amp;$BA$10,'[1]Form 3E'!$C$15:$C$1702,"&gt;="&amp;$AZ$9,'[1]Form 3E'!$C$15:$C$1702,"&lt;="&amp;$BA$9,'[1]Form 3E'!$AS$15:$AS$1702,"NR",'[1]Form 3E'!$H$15:$H$1702,B34)</f>
        <v>0</v>
      </c>
      <c r="AM34" s="50">
        <f t="shared" si="14"/>
        <v>0</v>
      </c>
      <c r="AN34" s="46">
        <f>COUNTIFS('[1]Form 3E'!$AR$15:$AR$1702,"&gt;="&amp;$AZ$10,'[1]Form 3E'!$AR$15:$AR$1702,"&lt;="&amp;$BA$10,'[1]Form 3E'!$C$15:$C$1702,"&gt;="&amp;$BB$9,'[1]Form 3E'!$C$15:$C$1702,"&lt;="&amp;$BC$9,'[1]Form 3E'!$AS$15:$AS$1702,"R",'[1]Form 3E'!$H$15:$H$1702,B34)</f>
        <v>0</v>
      </c>
      <c r="AO34" s="46">
        <f>COUNTIFS('[1]Form 3E'!$AR$15:$AR$1702,"&gt;="&amp;$AZ$10,'[1]Form 3E'!$AR$15:$AR$1702,"&lt;="&amp;$BA$10,'[1]Form 3E'!$C$15:$C$1702,"&gt;="&amp;$BB$9,'[1]Form 3E'!$C$15:$C$1702,"&lt;="&amp;$BC$9,'[1]Form 3E'!$AS$15:$AS$1702,"NR",'[1]Form 3E'!$H$15:$H$1702,B34)</f>
        <v>0</v>
      </c>
      <c r="AP34" s="50">
        <f t="shared" si="15"/>
        <v>0</v>
      </c>
      <c r="AQ34" s="51">
        <f t="shared" si="20"/>
        <v>0</v>
      </c>
      <c r="AR34" s="46">
        <f t="shared" si="20"/>
        <v>0</v>
      </c>
      <c r="AS34" s="46">
        <f t="shared" si="17"/>
        <v>0</v>
      </c>
      <c r="AT34" s="52" t="e">
        <f t="shared" si="18"/>
        <v>#DIV/0!</v>
      </c>
      <c r="AU34" s="42" t="e">
        <f t="shared" si="19"/>
        <v>#DIV/0!</v>
      </c>
      <c r="AV34" s="2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ht="15.75" hidden="1" customHeight="1">
      <c r="A35" s="37">
        <v>24</v>
      </c>
      <c r="B35" s="38">
        <f>'[1]data faskes19'!B33</f>
        <v>0</v>
      </c>
      <c r="C35" s="39"/>
      <c r="D35" s="40">
        <f>'[1]data faskes19'!E33</f>
        <v>0</v>
      </c>
      <c r="E35" s="37">
        <f>COUNTIFS('[1]Form 3E'!$C$15:$C$1702,"&gt;="&amp;$AZ$10,'[1]Form 3E'!$C$15:$C$1702,"&lt;="&amp;$BA$10,'[1]Form 3E'!$O$15:$O$1702,"R",'[1]Form 3E'!$H$15:$H$1702,B35)</f>
        <v>0</v>
      </c>
      <c r="F35" s="37">
        <f>COUNTIFS('[1]Form 3E'!$C$15:$C$1702,"&gt;="&amp;$AZ$10,'[1]Form 3E'!$C$15:$C$1702,"&lt;="&amp;$BA$10,'[1]Form 3E'!$O$15:$O$1702,"NR",'[1]Form 3E'!$H$15:$H$1702,B35)</f>
        <v>0</v>
      </c>
      <c r="G35" s="37">
        <f t="shared" si="0"/>
        <v>0</v>
      </c>
      <c r="H35" s="41" t="e">
        <f t="shared" si="1"/>
        <v>#DIV/0!</v>
      </c>
      <c r="I35" s="42" t="e">
        <f t="shared" si="2"/>
        <v>#DIV/0!</v>
      </c>
      <c r="J35" s="37">
        <f>COUNTIFS('[1]Form 3E'!$C$15:$C$1702,"&gt;="&amp;$AZ$10,'[1]Form 3E'!$C$15:$C$1702,"&lt;="&amp;$BA$10,'[1]Form 3E'!$O$15:$O$1702,"R",'[1]Form 3E'!$T$15:$T$1702,"Y",'[1]Form 3E'!$H$15:$H$1702,B35)</f>
        <v>0</v>
      </c>
      <c r="K35" s="43"/>
      <c r="L35" s="41" t="e">
        <f t="shared" si="3"/>
        <v>#DIV/0!</v>
      </c>
      <c r="M35" s="44">
        <f>'[1]data faskes19'!G33</f>
        <v>0</v>
      </c>
      <c r="N35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3E'!$H$15:$H$1702,B35)</f>
        <v>0</v>
      </c>
      <c r="O35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3E'!$H$15:$H$1702,B35)</f>
        <v>0</v>
      </c>
      <c r="P35" s="46">
        <f t="shared" si="4"/>
        <v>0</v>
      </c>
      <c r="Q35" s="47" t="e">
        <f t="shared" si="5"/>
        <v>#DIV/0!</v>
      </c>
      <c r="R35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3E'!$H$15:$H$1702,B35)</f>
        <v>0</v>
      </c>
      <c r="S35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3E'!$H$15:$H$1702,B35)</f>
        <v>0</v>
      </c>
      <c r="T35" s="46">
        <f t="shared" si="6"/>
        <v>0</v>
      </c>
      <c r="U35" s="48" t="e">
        <f t="shared" si="7"/>
        <v>#DIV/0!</v>
      </c>
      <c r="V35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3E'!$H$15:$H$1702,B35)</f>
        <v>0</v>
      </c>
      <c r="W35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3E'!$H$15:$H$1702,B35)</f>
        <v>0</v>
      </c>
      <c r="X35" s="49">
        <f t="shared" si="8"/>
        <v>0</v>
      </c>
      <c r="Y35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3E'!$H$15:$H$1702,B35)</f>
        <v>0</v>
      </c>
      <c r="Z35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3E'!$H$15:$H$1702,B35)</f>
        <v>0</v>
      </c>
      <c r="AA35" s="50">
        <f t="shared" si="9"/>
        <v>0</v>
      </c>
      <c r="AB35" s="51">
        <f t="shared" si="10"/>
        <v>0</v>
      </c>
      <c r="AC35" s="48" t="e">
        <f t="shared" si="11"/>
        <v>#DIV/0!</v>
      </c>
      <c r="AD35" s="46">
        <f>COUNTIFS('[1]Form 3E'!$Z$15:$Z$1702,"&gt;="&amp;$AZ$11,'[1]Form 3E'!$Z$15:$Z$1702,"&lt;="&amp;$BA$11,'[1]Form 3E'!$C$15:$C$1702,"&gt;="&amp;$AX$9,'[1]Form 3E'!$C$15:$C$1702,"&lt;="&amp;$AY$9,'[1]Form 3E'!$H$15:$H$1702,B35)</f>
        <v>0</v>
      </c>
      <c r="AE35" s="46">
        <f>COUNTIFS('[1]Form 3E'!$Z$15:$Z$1702,"&gt;="&amp;$AZ$11,'[1]Form 3E'!$Z$15:$Z$1702,"&lt;="&amp;$BA$11,'[1]Form 3E'!$C$15:$C$1702,"&gt;="&amp;$AZ$9,'[1]Form 3E'!$C$15:$C$1702,"&lt;="&amp;$BA$9,'[1]Form 3E'!$H$15:$H$1702,B35)</f>
        <v>0</v>
      </c>
      <c r="AF35" s="46">
        <f>COUNTIFS('[1]Form 3E'!$Z$15:$Z$1702,"&gt;="&amp;$AZ$11,'[1]Form 3E'!$Z$15:$Z$1702,"&lt;="&amp;$BA$11,'[1]Form 3E'!$C$15:$C$1702,"&gt;="&amp;$BB$9,'[1]Form 3E'!$C$15:$C$1702,"&lt;="&amp;$BC$9,'[1]Form 3E'!$H$15:$H$1702,B35)</f>
        <v>0</v>
      </c>
      <c r="AG35" s="49">
        <f t="shared" si="12"/>
        <v>0</v>
      </c>
      <c r="AH35" s="46">
        <f>COUNTIFS('[1]Form 3E'!$AR$15:$AR$1702,"&gt;="&amp;$AZ$10,'[1]Form 3E'!$AR$15:$AR$1702,"&lt;="&amp;$BA$10,'[1]Form 3E'!$C$15:$C$1702,"&gt;="&amp;$AX$9,'[1]Form 3E'!$C$15:$C$1702,"&lt;="&amp;$AY$9,'[1]Form 3E'!$AS$15:$AS$1702,"R",'[1]Form 3E'!$H$15:$H$1702,B35)</f>
        <v>0</v>
      </c>
      <c r="AI35" s="46">
        <f>COUNTIFS('[1]Form 3E'!$AR$15:$AR$1702,"&gt;="&amp;$AZ$10,'[1]Form 3E'!$AR$15:$AR$1702,"&lt;="&amp;$BA$10,'[1]Form 3E'!$C$15:$C$1702,"&gt;="&amp;$AX$9,'[1]Form 3E'!$C$15:$C$1702,"&lt;="&amp;$AY$9,'[1]Form 3E'!$AS$15:$AS$1702,"NR",'[1]Form 3E'!$H$15:$H$1702,B35)</f>
        <v>0</v>
      </c>
      <c r="AJ35" s="50">
        <f t="shared" si="13"/>
        <v>0</v>
      </c>
      <c r="AK35" s="46">
        <f>COUNTIFS('[1]Form 3E'!$AR$15:$AR$1702,"&gt;="&amp;$AZ$10,'[1]Form 3E'!$AR$15:$AR$1702,"&lt;="&amp;$BA$10,'[1]Form 3E'!$C$15:$C$1702,"&gt;="&amp;$AZ$9,'[1]Form 3E'!$C$15:$C$1702,"&lt;="&amp;$BA$9,'[1]Form 3E'!$AS$15:$AS$1702,"R",'[1]Form 3E'!$H$15:$H$1702,B35)</f>
        <v>0</v>
      </c>
      <c r="AL35" s="46">
        <f>COUNTIFS('[1]Form 3E'!$AR$15:$AR$1702,"&gt;="&amp;$AZ$10,'[1]Form 3E'!$AR$15:$AR$1702,"&lt;="&amp;$BA$10,'[1]Form 3E'!$C$15:$C$1702,"&gt;="&amp;$AZ$9,'[1]Form 3E'!$C$15:$C$1702,"&lt;="&amp;$BA$9,'[1]Form 3E'!$AS$15:$AS$1702,"NR",'[1]Form 3E'!$H$15:$H$1702,B35)</f>
        <v>0</v>
      </c>
      <c r="AM35" s="50">
        <f t="shared" si="14"/>
        <v>0</v>
      </c>
      <c r="AN35" s="46">
        <f>COUNTIFS('[1]Form 3E'!$AR$15:$AR$1702,"&gt;="&amp;$AZ$10,'[1]Form 3E'!$AR$15:$AR$1702,"&lt;="&amp;$BA$10,'[1]Form 3E'!$C$15:$C$1702,"&gt;="&amp;$BB$9,'[1]Form 3E'!$C$15:$C$1702,"&lt;="&amp;$BC$9,'[1]Form 3E'!$AS$15:$AS$1702,"R",'[1]Form 3E'!$H$15:$H$1702,B35)</f>
        <v>0</v>
      </c>
      <c r="AO35" s="46">
        <f>COUNTIFS('[1]Form 3E'!$AR$15:$AR$1702,"&gt;="&amp;$AZ$10,'[1]Form 3E'!$AR$15:$AR$1702,"&lt;="&amp;$BA$10,'[1]Form 3E'!$C$15:$C$1702,"&gt;="&amp;$BB$9,'[1]Form 3E'!$C$15:$C$1702,"&lt;="&amp;$BC$9,'[1]Form 3E'!$AS$15:$AS$1702,"NR",'[1]Form 3E'!$H$15:$H$1702,B35)</f>
        <v>0</v>
      </c>
      <c r="AP35" s="50">
        <f t="shared" si="15"/>
        <v>0</v>
      </c>
      <c r="AQ35" s="51">
        <f t="shared" si="20"/>
        <v>0</v>
      </c>
      <c r="AR35" s="46">
        <f t="shared" si="20"/>
        <v>0</v>
      </c>
      <c r="AS35" s="46">
        <f t="shared" si="17"/>
        <v>0</v>
      </c>
      <c r="AT35" s="52" t="e">
        <f t="shared" si="18"/>
        <v>#DIV/0!</v>
      </c>
      <c r="AU35" s="42" t="e">
        <f t="shared" si="19"/>
        <v>#DIV/0!</v>
      </c>
      <c r="AV35" s="2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ht="15.75" hidden="1" customHeight="1">
      <c r="A36" s="37">
        <v>25</v>
      </c>
      <c r="B36" s="38">
        <f>'[1]data faskes19'!B34</f>
        <v>0</v>
      </c>
      <c r="C36" s="39"/>
      <c r="D36" s="40">
        <f>'[1]data faskes19'!E34</f>
        <v>0</v>
      </c>
      <c r="E36" s="37">
        <f>COUNTIFS('[1]Form 3E'!$C$15:$C$1702,"&gt;="&amp;$AZ$10,'[1]Form 3E'!$C$15:$C$1702,"&lt;="&amp;$BA$10,'[1]Form 3E'!$O$15:$O$1702,"R",'[1]Form 3E'!$H$15:$H$1702,B36)</f>
        <v>0</v>
      </c>
      <c r="F36" s="37">
        <f>COUNTIFS('[1]Form 3E'!$C$15:$C$1702,"&gt;="&amp;$AZ$10,'[1]Form 3E'!$C$15:$C$1702,"&lt;="&amp;$BA$10,'[1]Form 3E'!$O$15:$O$1702,"NR",'[1]Form 3E'!$H$15:$H$1702,B36)</f>
        <v>0</v>
      </c>
      <c r="G36" s="37">
        <f t="shared" si="0"/>
        <v>0</v>
      </c>
      <c r="H36" s="41" t="e">
        <f t="shared" si="1"/>
        <v>#DIV/0!</v>
      </c>
      <c r="I36" s="42" t="e">
        <f t="shared" si="2"/>
        <v>#DIV/0!</v>
      </c>
      <c r="J36" s="37">
        <f>COUNTIFS('[1]Form 3E'!$C$15:$C$1702,"&gt;="&amp;$AZ$10,'[1]Form 3E'!$C$15:$C$1702,"&lt;="&amp;$BA$10,'[1]Form 3E'!$O$15:$O$1702,"R",'[1]Form 3E'!$T$15:$T$1702,"Y",'[1]Form 3E'!$H$15:$H$1702,B36)</f>
        <v>0</v>
      </c>
      <c r="K36" s="43"/>
      <c r="L36" s="41" t="e">
        <f t="shared" si="3"/>
        <v>#DIV/0!</v>
      </c>
      <c r="M36" s="44">
        <f>'[1]data faskes19'!G34</f>
        <v>0</v>
      </c>
      <c r="N36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3E'!$H$15:$H$1702,B36)</f>
        <v>0</v>
      </c>
      <c r="O36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3E'!$H$15:$H$1702,B36)</f>
        <v>0</v>
      </c>
      <c r="P36" s="46">
        <f t="shared" si="4"/>
        <v>0</v>
      </c>
      <c r="Q36" s="47" t="e">
        <f t="shared" si="5"/>
        <v>#DIV/0!</v>
      </c>
      <c r="R36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3E'!$H$15:$H$1702,B36)</f>
        <v>0</v>
      </c>
      <c r="S36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3E'!$H$15:$H$1702,B36)</f>
        <v>0</v>
      </c>
      <c r="T36" s="46">
        <f t="shared" si="6"/>
        <v>0</v>
      </c>
      <c r="U36" s="48" t="e">
        <f t="shared" si="7"/>
        <v>#DIV/0!</v>
      </c>
      <c r="V36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3E'!$H$15:$H$1702,B36)</f>
        <v>0</v>
      </c>
      <c r="W36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3E'!$H$15:$H$1702,B36)</f>
        <v>0</v>
      </c>
      <c r="X36" s="49">
        <f t="shared" si="8"/>
        <v>0</v>
      </c>
      <c r="Y36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3E'!$H$15:$H$1702,B36)</f>
        <v>0</v>
      </c>
      <c r="Z36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3E'!$H$15:$H$1702,B36)</f>
        <v>0</v>
      </c>
      <c r="AA36" s="50">
        <f t="shared" si="9"/>
        <v>0</v>
      </c>
      <c r="AB36" s="51">
        <f t="shared" si="10"/>
        <v>0</v>
      </c>
      <c r="AC36" s="48" t="e">
        <f t="shared" si="11"/>
        <v>#DIV/0!</v>
      </c>
      <c r="AD36" s="46">
        <f>COUNTIFS('[1]Form 3E'!$Z$15:$Z$1702,"&gt;="&amp;$AZ$11,'[1]Form 3E'!$Z$15:$Z$1702,"&lt;="&amp;$BA$11,'[1]Form 3E'!$C$15:$C$1702,"&gt;="&amp;$AX$9,'[1]Form 3E'!$C$15:$C$1702,"&lt;="&amp;$AY$9,'[1]Form 3E'!$H$15:$H$1702,B36)</f>
        <v>0</v>
      </c>
      <c r="AE36" s="46">
        <f>COUNTIFS('[1]Form 3E'!$Z$15:$Z$1702,"&gt;="&amp;$AZ$11,'[1]Form 3E'!$Z$15:$Z$1702,"&lt;="&amp;$BA$11,'[1]Form 3E'!$C$15:$C$1702,"&gt;="&amp;$AZ$9,'[1]Form 3E'!$C$15:$C$1702,"&lt;="&amp;$BA$9,'[1]Form 3E'!$H$15:$H$1702,B36)</f>
        <v>0</v>
      </c>
      <c r="AF36" s="46">
        <f>COUNTIFS('[1]Form 3E'!$Z$15:$Z$1702,"&gt;="&amp;$AZ$11,'[1]Form 3E'!$Z$15:$Z$1702,"&lt;="&amp;$BA$11,'[1]Form 3E'!$C$15:$C$1702,"&gt;="&amp;$BB$9,'[1]Form 3E'!$C$15:$C$1702,"&lt;="&amp;$BC$9,'[1]Form 3E'!$H$15:$H$1702,B36)</f>
        <v>0</v>
      </c>
      <c r="AG36" s="49">
        <f t="shared" si="12"/>
        <v>0</v>
      </c>
      <c r="AH36" s="46">
        <f>COUNTIFS('[1]Form 3E'!$AR$15:$AR$1702,"&gt;="&amp;$AZ$10,'[1]Form 3E'!$AR$15:$AR$1702,"&lt;="&amp;$BA$10,'[1]Form 3E'!$C$15:$C$1702,"&gt;="&amp;$AX$9,'[1]Form 3E'!$C$15:$C$1702,"&lt;="&amp;$AY$9,'[1]Form 3E'!$AS$15:$AS$1702,"R",'[1]Form 3E'!$H$15:$H$1702,B36)</f>
        <v>0</v>
      </c>
      <c r="AI36" s="46">
        <f>COUNTIFS('[1]Form 3E'!$AR$15:$AR$1702,"&gt;="&amp;$AZ$10,'[1]Form 3E'!$AR$15:$AR$1702,"&lt;="&amp;$BA$10,'[1]Form 3E'!$C$15:$C$1702,"&gt;="&amp;$AX$9,'[1]Form 3E'!$C$15:$C$1702,"&lt;="&amp;$AY$9,'[1]Form 3E'!$AS$15:$AS$1702,"NR",'[1]Form 3E'!$H$15:$H$1702,B36)</f>
        <v>0</v>
      </c>
      <c r="AJ36" s="50">
        <f t="shared" si="13"/>
        <v>0</v>
      </c>
      <c r="AK36" s="46">
        <f>COUNTIFS('[1]Form 3E'!$AR$15:$AR$1702,"&gt;="&amp;$AZ$10,'[1]Form 3E'!$AR$15:$AR$1702,"&lt;="&amp;$BA$10,'[1]Form 3E'!$C$15:$C$1702,"&gt;="&amp;$AZ$9,'[1]Form 3E'!$C$15:$C$1702,"&lt;="&amp;$BA$9,'[1]Form 3E'!$AS$15:$AS$1702,"R",'[1]Form 3E'!$H$15:$H$1702,B36)</f>
        <v>0</v>
      </c>
      <c r="AL36" s="46">
        <f>COUNTIFS('[1]Form 3E'!$AR$15:$AR$1702,"&gt;="&amp;$AZ$10,'[1]Form 3E'!$AR$15:$AR$1702,"&lt;="&amp;$BA$10,'[1]Form 3E'!$C$15:$C$1702,"&gt;="&amp;$AZ$9,'[1]Form 3E'!$C$15:$C$1702,"&lt;="&amp;$BA$9,'[1]Form 3E'!$AS$15:$AS$1702,"NR",'[1]Form 3E'!$H$15:$H$1702,B36)</f>
        <v>0</v>
      </c>
      <c r="AM36" s="50">
        <f t="shared" si="14"/>
        <v>0</v>
      </c>
      <c r="AN36" s="46">
        <f>COUNTIFS('[1]Form 3E'!$AR$15:$AR$1702,"&gt;="&amp;$AZ$10,'[1]Form 3E'!$AR$15:$AR$1702,"&lt;="&amp;$BA$10,'[1]Form 3E'!$C$15:$C$1702,"&gt;="&amp;$BB$9,'[1]Form 3E'!$C$15:$C$1702,"&lt;="&amp;$BC$9,'[1]Form 3E'!$AS$15:$AS$1702,"R",'[1]Form 3E'!$H$15:$H$1702,B36)</f>
        <v>0</v>
      </c>
      <c r="AO36" s="46">
        <f>COUNTIFS('[1]Form 3E'!$AR$15:$AR$1702,"&gt;="&amp;$AZ$10,'[1]Form 3E'!$AR$15:$AR$1702,"&lt;="&amp;$BA$10,'[1]Form 3E'!$C$15:$C$1702,"&gt;="&amp;$BB$9,'[1]Form 3E'!$C$15:$C$1702,"&lt;="&amp;$BC$9,'[1]Form 3E'!$AS$15:$AS$1702,"NR",'[1]Form 3E'!$H$15:$H$1702,B36)</f>
        <v>0</v>
      </c>
      <c r="AP36" s="50">
        <f t="shared" si="15"/>
        <v>0</v>
      </c>
      <c r="AQ36" s="51">
        <f t="shared" si="20"/>
        <v>0</v>
      </c>
      <c r="AR36" s="46">
        <f t="shared" si="20"/>
        <v>0</v>
      </c>
      <c r="AS36" s="46">
        <f t="shared" si="17"/>
        <v>0</v>
      </c>
      <c r="AT36" s="52" t="e">
        <f t="shared" si="18"/>
        <v>#DIV/0!</v>
      </c>
      <c r="AU36" s="42" t="e">
        <f t="shared" si="19"/>
        <v>#DIV/0!</v>
      </c>
      <c r="AV36" s="2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ht="15.75" customHeight="1">
      <c r="A37" s="56"/>
      <c r="B37" s="57"/>
      <c r="C37" s="58"/>
      <c r="D37" s="59"/>
      <c r="E37" s="56">
        <f>COUNTIFS('[1]Form 3E'!$C$15:$C$1702,"&gt;="&amp;$AZ$10,'[1]Form 3E'!$C$15:$C$1702,"&lt;="&amp;$BA$10,'[1]Form 3E'!$O$15:$O$1702,"R",'[1]Form 3E'!$H$15:$H$1702,B37)</f>
        <v>0</v>
      </c>
      <c r="F37" s="56">
        <f>COUNTIFS('[1]Form 3E'!$C$15:$C$1702,"&gt;="&amp;$AZ$10,'[1]Form 3E'!$C$15:$C$1702,"&lt;="&amp;$BA$10,'[1]Form 3E'!$O$15:$O$1702,"NR",'[1]Form 3E'!$H$15:$H$1702,B37)</f>
        <v>0</v>
      </c>
      <c r="G37" s="56">
        <f t="shared" si="0"/>
        <v>0</v>
      </c>
      <c r="H37" s="60" t="e">
        <f t="shared" si="1"/>
        <v>#DIV/0!</v>
      </c>
      <c r="I37" s="61" t="e">
        <f t="shared" si="2"/>
        <v>#DIV/0!</v>
      </c>
      <c r="J37" s="56">
        <f>COUNTIFS('[1]Form 3E'!$C$15:$C$1702,"&gt;="&amp;$AZ$10,'[1]Form 3E'!$C$15:$C$1702,"&lt;="&amp;$BA$10,'[1]Form 3E'!$O$15:$O$1702,"R",'[1]Form 3E'!$T$15:$T$1702,"Y",'[1]Form 3E'!$H$15:$H$1702,B37)</f>
        <v>0</v>
      </c>
      <c r="K37" s="62"/>
      <c r="L37" s="60" t="e">
        <f t="shared" si="3"/>
        <v>#DIV/0!</v>
      </c>
      <c r="M37" s="63"/>
      <c r="N37" s="64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3E'!$H$15:$H$1702,B37)</f>
        <v>0</v>
      </c>
      <c r="O37" s="64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3E'!$H$15:$H$1702,B37)</f>
        <v>0</v>
      </c>
      <c r="P37" s="65">
        <f t="shared" si="4"/>
        <v>0</v>
      </c>
      <c r="Q37" s="66" t="e">
        <f t="shared" si="5"/>
        <v>#DIV/0!</v>
      </c>
      <c r="R37" s="64">
        <f>COUNTIFS('[1]Form 3E'!$Z$15:$Z$1702,"&gt;="&amp;$AZ$10,'[1]Form 3E'!$Z$15:$Z$1702,"&lt;="&amp;$BA$10,'[1]Form 3E'!$C$15:$C$1702,"&gt;="&amp;$AZ$9,'[1]Form 3E'!$C$15:$C$1702,"&lt;="&amp;$BA$9,'[1]Form 3E'!$AM$15:$AM$1702,"*&lt; 24 Jam",'[1]Form 3E'!$H$15:$H$1702,B37)</f>
        <v>0</v>
      </c>
      <c r="S37" s="64">
        <f>COUNTIFS('[1]Form 3E'!$Z$15:$Z$1702,"&gt;="&amp;$AZ$10,'[1]Form 3E'!$Z$15:$Z$1702,"&lt;="&amp;$BA$10,'[1]Form 3E'!$C$15:$C$1702,"&gt;="&amp;$BB$9,'[1]Form 3E'!$C$15:$C$1702,"&lt;="&amp;$BC$9,'[1]Form 3E'!$AM$15:$AM$1702,"*&lt; 24 Jam",'[1]Form 3E'!$H$15:$H$1702,B37)</f>
        <v>0</v>
      </c>
      <c r="T37" s="65">
        <f t="shared" si="6"/>
        <v>0</v>
      </c>
      <c r="U37" s="67" t="e">
        <f t="shared" si="7"/>
        <v>#DIV/0!</v>
      </c>
      <c r="V37" s="64">
        <f>COUNTIFS('[1]Form 3E'!$Z$15:$Z$1702,"&gt;="&amp;$AZ$10,'[1]Form 3E'!$Z$15:$Z$1702,"&lt;="&amp;$BA$10,'[1]Form 3E'!$C$15:$C$1702,"&gt;="&amp;$AZ$9,'[1]Form 3E'!$C$15:$C$1702,"&lt;="&amp;$BA$9,'[1]Form 3E'!$AN$15:$AN$1702,"*&lt; 24 Jam",'[1]Form 3E'!$H$15:$H$1702,B37)</f>
        <v>0</v>
      </c>
      <c r="W37" s="64">
        <f>COUNTIFS('[1]Form 3E'!$Z$15:$Z$1702,"&gt;="&amp;$AZ$10,'[1]Form 3E'!$Z$15:$Z$1702,"&lt;="&amp;$BA$10,'[1]Form 3E'!$C$15:$C$1702,"&gt;="&amp;$BB$9,'[1]Form 3E'!$C$15:$C$1702,"&lt;="&amp;$BC$9,'[1]Form 3E'!$AN$15:$AN$1702,"*&lt; 24 Jam",'[1]Form 3E'!$H$15:$H$1702,B37)</f>
        <v>0</v>
      </c>
      <c r="X37" s="68">
        <f t="shared" si="8"/>
        <v>0</v>
      </c>
      <c r="Y37" s="64">
        <f>COUNTIFS('[1]Form 3E'!$Z$15:$Z$1702,"&gt;="&amp;$AZ$10,'[1]Form 3E'!$Z$15:$Z$1702,"&lt;="&amp;$BA$10,'[1]Form 3E'!$C$15:$C$1702,"&gt;="&amp;$AZ$9,'[1]Form 3E'!$C$15:$C$1702,"&lt;="&amp;$BA$9,'[1]Form 3E'!$AN$15:$AN$1702,"*≥24 Jam",'[1]Form 3E'!$H$15:$H$1702,B37)</f>
        <v>0</v>
      </c>
      <c r="Z37" s="64">
        <f>COUNTIFS('[1]Form 3E'!$Z$15:$Z$1702,"&gt;="&amp;$AZ$10,'[1]Form 3E'!$Z$15:$Z$1702,"&lt;="&amp;$BA$10,'[1]Form 3E'!$C$15:$C$1702,"&gt;="&amp;$BB$9,'[1]Form 3E'!$C$15:$C$1702,"&lt;="&amp;$BC$9,'[1]Form 3E'!$AN$15:$AN$1702,"*≥24 Jam",'[1]Form 3E'!$H$15:$H$1702,B37)</f>
        <v>0</v>
      </c>
      <c r="AA37" s="69">
        <f t="shared" si="9"/>
        <v>0</v>
      </c>
      <c r="AB37" s="70">
        <f t="shared" si="10"/>
        <v>0</v>
      </c>
      <c r="AC37" s="67" t="e">
        <f t="shared" si="11"/>
        <v>#DIV/0!</v>
      </c>
      <c r="AD37" s="65">
        <f>COUNTIFS('[1]Form 3E'!$Z$15:$Z$1702,"&gt;="&amp;$AZ$11,'[1]Form 3E'!$Z$15:$Z$1702,"&lt;="&amp;$BA$11,'[1]Form 3E'!$C$15:$C$1702,"&gt;="&amp;$AX$9,'[1]Form 3E'!$C$15:$C$1702,"&lt;="&amp;$AY$9,'[1]Form 3E'!$H$15:$H$1702,B37)</f>
        <v>0</v>
      </c>
      <c r="AE37" s="65">
        <f>COUNTIFS('[1]Form 3E'!$Z$15:$Z$1702,"&gt;="&amp;$AZ$11,'[1]Form 3E'!$Z$15:$Z$1702,"&lt;="&amp;$BA$11,'[1]Form 3E'!$C$15:$C$1702,"&gt;="&amp;$AZ$9,'[1]Form 3E'!$C$15:$C$1702,"&lt;="&amp;$BA$9,'[1]Form 3E'!$H$15:$H$1702,B37)</f>
        <v>0</v>
      </c>
      <c r="AF37" s="65">
        <f>COUNTIFS('[1]Form 3E'!$Z$15:$Z$1702,"&gt;="&amp;$AZ$11,'[1]Form 3E'!$Z$15:$Z$1702,"&lt;="&amp;$BA$11,'[1]Form 3E'!$C$15:$C$1702,"&gt;="&amp;$BB$9,'[1]Form 3E'!$C$15:$C$1702,"&lt;="&amp;$BC$9,'[1]Form 3E'!$H$15:$H$1702,B37)</f>
        <v>0</v>
      </c>
      <c r="AG37" s="68">
        <f t="shared" si="12"/>
        <v>0</v>
      </c>
      <c r="AH37" s="65">
        <f>COUNTIFS('[1]Form 3E'!$AR$15:$AR$1702,"&gt;="&amp;$AZ$10,'[1]Form 3E'!$AR$15:$AR$1702,"&lt;="&amp;$BA$10,'[1]Form 3E'!$C$15:$C$1702,"&gt;="&amp;$AX$9,'[1]Form 3E'!$C$15:$C$1702,"&lt;="&amp;$AY$9,'[1]Form 3E'!$AS$15:$AS$1702,"R",'[1]Form 3E'!$H$15:$H$1702,B37)</f>
        <v>0</v>
      </c>
      <c r="AI37" s="65">
        <f>COUNTIFS('[1]Form 3E'!$AR$15:$AR$1702,"&gt;="&amp;$AZ$10,'[1]Form 3E'!$AR$15:$AR$1702,"&lt;="&amp;$BA$10,'[1]Form 3E'!$C$15:$C$1702,"&gt;="&amp;$AX$9,'[1]Form 3E'!$C$15:$C$1702,"&lt;="&amp;$AY$9,'[1]Form 3E'!$AS$15:$AS$1702,"NR",'[1]Form 3E'!$H$15:$H$1702,B37)</f>
        <v>0</v>
      </c>
      <c r="AJ37" s="69">
        <f t="shared" si="13"/>
        <v>0</v>
      </c>
      <c r="AK37" s="65">
        <f>COUNTIFS('[1]Form 3E'!$AR$15:$AR$1702,"&gt;="&amp;$AZ$10,'[1]Form 3E'!$AR$15:$AR$1702,"&lt;="&amp;$BA$10,'[1]Form 3E'!$C$15:$C$1702,"&gt;="&amp;$AZ$9,'[1]Form 3E'!$C$15:$C$1702,"&lt;="&amp;$BA$9,'[1]Form 3E'!$AS$15:$AS$1702,"R",'[1]Form 3E'!$H$15:$H$1702,B37)</f>
        <v>0</v>
      </c>
      <c r="AL37" s="65">
        <f>COUNTIFS('[1]Form 3E'!$AR$15:$AR$1702,"&gt;="&amp;$AZ$10,'[1]Form 3E'!$AR$15:$AR$1702,"&lt;="&amp;$BA$10,'[1]Form 3E'!$C$15:$C$1702,"&gt;="&amp;$AZ$9,'[1]Form 3E'!$C$15:$C$1702,"&lt;="&amp;$BA$9,'[1]Form 3E'!$AS$15:$AS$1702,"NR",'[1]Form 3E'!$H$15:$H$1702,B37)</f>
        <v>0</v>
      </c>
      <c r="AM37" s="69">
        <f t="shared" si="14"/>
        <v>0</v>
      </c>
      <c r="AN37" s="65">
        <f>COUNTIFS('[1]Form 3E'!$AR$15:$AR$1702,"&gt;="&amp;$AZ$10,'[1]Form 3E'!$AR$15:$AR$1702,"&lt;="&amp;$BA$10,'[1]Form 3E'!$C$15:$C$1702,"&gt;="&amp;$BB$9,'[1]Form 3E'!$C$15:$C$1702,"&lt;="&amp;$BC$9,'[1]Form 3E'!$AS$15:$AS$1702,"R",'[1]Form 3E'!$H$15:$H$1702,B37)</f>
        <v>0</v>
      </c>
      <c r="AO37" s="65">
        <f>COUNTIFS('[1]Form 3E'!$AR$15:$AR$1702,"&gt;="&amp;$AZ$10,'[1]Form 3E'!$AR$15:$AR$1702,"&lt;="&amp;$BA$10,'[1]Form 3E'!$C$15:$C$1702,"&gt;="&amp;$BB$9,'[1]Form 3E'!$C$15:$C$1702,"&lt;="&amp;$BC$9,'[1]Form 3E'!$AS$15:$AS$1702,"NR",'[1]Form 3E'!$H$15:$H$1702,B37)</f>
        <v>0</v>
      </c>
      <c r="AP37" s="69">
        <f t="shared" si="15"/>
        <v>0</v>
      </c>
      <c r="AQ37" s="70">
        <f t="shared" si="20"/>
        <v>0</v>
      </c>
      <c r="AR37" s="65">
        <f t="shared" si="20"/>
        <v>0</v>
      </c>
      <c r="AS37" s="65">
        <f t="shared" si="17"/>
        <v>0</v>
      </c>
      <c r="AT37" s="71" t="e">
        <f t="shared" si="18"/>
        <v>#DIV/0!</v>
      </c>
      <c r="AU37" s="61" t="e">
        <f t="shared" si="19"/>
        <v>#DIV/0!</v>
      </c>
      <c r="AV37" s="72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ht="15.75" customHeight="1">
      <c r="A38" s="73"/>
      <c r="B38" s="74" t="s">
        <v>57</v>
      </c>
      <c r="C38" s="75"/>
      <c r="D38" s="76">
        <f>'[1]data faskes19'!E37</f>
        <v>820</v>
      </c>
      <c r="E38" s="73">
        <f t="shared" ref="E38:G38" si="21">SUM(E12:E37)</f>
        <v>1</v>
      </c>
      <c r="F38" s="73">
        <f t="shared" si="21"/>
        <v>49</v>
      </c>
      <c r="G38" s="73">
        <f t="shared" si="21"/>
        <v>50</v>
      </c>
      <c r="H38" s="77">
        <f t="shared" si="1"/>
        <v>6.0975609756097562</v>
      </c>
      <c r="I38" s="78">
        <f t="shared" si="2"/>
        <v>2</v>
      </c>
      <c r="J38" s="73">
        <f>SUM(J12:J37)</f>
        <v>1</v>
      </c>
      <c r="K38" s="79"/>
      <c r="L38" s="77">
        <f t="shared" si="3"/>
        <v>100</v>
      </c>
      <c r="M38" s="80">
        <f>'[1]data faskes19'!G37</f>
        <v>0</v>
      </c>
      <c r="N38" s="81">
        <f t="shared" ref="N38:O38" si="22">SUM(N12:N37)</f>
        <v>1</v>
      </c>
      <c r="O38" s="82">
        <f t="shared" si="22"/>
        <v>0</v>
      </c>
      <c r="P38" s="73">
        <f t="shared" si="4"/>
        <v>1</v>
      </c>
      <c r="Q38" s="83" t="e">
        <f t="shared" si="5"/>
        <v>#DIV/0!</v>
      </c>
      <c r="R38" s="84">
        <f t="shared" ref="R38:S38" si="23">SUM(R12:R37)</f>
        <v>1</v>
      </c>
      <c r="S38" s="85">
        <f t="shared" si="23"/>
        <v>0</v>
      </c>
      <c r="T38" s="73">
        <f t="shared" si="6"/>
        <v>1</v>
      </c>
      <c r="U38" s="86">
        <f t="shared" si="7"/>
        <v>100</v>
      </c>
      <c r="V38" s="85">
        <f t="shared" ref="V38:W38" si="24">SUM(V12:V37)</f>
        <v>1</v>
      </c>
      <c r="W38" s="85">
        <f t="shared" si="24"/>
        <v>0</v>
      </c>
      <c r="X38" s="79">
        <f t="shared" si="8"/>
        <v>1</v>
      </c>
      <c r="Y38" s="87">
        <f t="shared" ref="Y38:Z38" si="25">SUM(Y12:Y37)</f>
        <v>0</v>
      </c>
      <c r="Z38" s="88">
        <f t="shared" si="25"/>
        <v>0</v>
      </c>
      <c r="AA38" s="89">
        <f t="shared" si="9"/>
        <v>0</v>
      </c>
      <c r="AB38" s="90">
        <f t="shared" si="10"/>
        <v>1</v>
      </c>
      <c r="AC38" s="86">
        <f t="shared" si="11"/>
        <v>100</v>
      </c>
      <c r="AD38" s="85">
        <f t="shared" ref="AD38:AF38" si="26">SUM(AD12:AD37)</f>
        <v>5</v>
      </c>
      <c r="AE38" s="85">
        <f t="shared" si="26"/>
        <v>0</v>
      </c>
      <c r="AF38" s="85">
        <f t="shared" si="26"/>
        <v>0</v>
      </c>
      <c r="AG38" s="79">
        <f t="shared" si="12"/>
        <v>5</v>
      </c>
      <c r="AH38" s="81">
        <f t="shared" ref="AH38:AI38" si="27">SUM(AH12:AH37)</f>
        <v>0</v>
      </c>
      <c r="AI38" s="84">
        <f t="shared" si="27"/>
        <v>1</v>
      </c>
      <c r="AJ38" s="89">
        <f t="shared" si="13"/>
        <v>1</v>
      </c>
      <c r="AK38" s="87">
        <f t="shared" ref="AK38:AL38" si="28">SUM(AK12:AK37)</f>
        <v>0</v>
      </c>
      <c r="AL38" s="85">
        <f t="shared" si="28"/>
        <v>0</v>
      </c>
      <c r="AM38" s="89">
        <f t="shared" si="14"/>
        <v>0</v>
      </c>
      <c r="AN38" s="81">
        <f t="shared" ref="AN38:AO38" si="29">SUM(AN12:AN37)</f>
        <v>0</v>
      </c>
      <c r="AO38" s="85">
        <f t="shared" si="29"/>
        <v>0</v>
      </c>
      <c r="AP38" s="89">
        <f t="shared" si="15"/>
        <v>0</v>
      </c>
      <c r="AQ38" s="90">
        <f t="shared" si="20"/>
        <v>0</v>
      </c>
      <c r="AR38" s="73">
        <f t="shared" si="20"/>
        <v>1</v>
      </c>
      <c r="AS38" s="73">
        <f t="shared" si="17"/>
        <v>1</v>
      </c>
      <c r="AT38" s="91">
        <f t="shared" si="18"/>
        <v>20</v>
      </c>
      <c r="AU38" s="78">
        <f t="shared" si="19"/>
        <v>0</v>
      </c>
      <c r="AV38" s="92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ht="15.75" customHeight="1">
      <c r="A39" s="37"/>
      <c r="B39" s="93" t="s">
        <v>58</v>
      </c>
      <c r="C39" s="17"/>
      <c r="D39" s="94"/>
      <c r="E39" s="37">
        <f>COUNTIFS('[1]Form 3E'!$C$15:$C$1702,"&gt;="&amp;$AZ$10,'[1]Form 3E'!$C$15:$C$1702,"&lt;="&amp;$BA$10,'[1]Form 3E'!$O$15:$O$1702,"R",'[1]Form 3E'!$H$15:$H$1702,B39)</f>
        <v>0</v>
      </c>
      <c r="F39" s="37">
        <f>COUNTIFS('[1]Form 3E'!$C$15:$C$1702,"&gt;="&amp;$AZ$10,'[1]Form 3E'!$C$15:$C$1702,"&lt;="&amp;$BA$10,'[1]Form 3E'!$O$15:$O$1702,"NR",'[1]Form 3E'!$H$15:$H$1702,B39)</f>
        <v>4</v>
      </c>
      <c r="G39" s="46">
        <f>SUM(E39:F39)</f>
        <v>4</v>
      </c>
      <c r="H39" s="95" t="e">
        <f t="shared" si="1"/>
        <v>#DIV/0!</v>
      </c>
      <c r="I39" s="96">
        <f t="shared" si="2"/>
        <v>0</v>
      </c>
      <c r="J39" s="37">
        <f>COUNTIFS('[1]Form 3E'!$C$15:$C$1702,"&gt;="&amp;$AZ$10,'[1]Form 3E'!$C$15:$C$1702,"&lt;="&amp;$BA$10,'[1]Form 3E'!$O$15:$O$1702,"R",'[1]Form 3E'!$T$15:$T$1702,"Y",'[1]Form 3E'!$H$15:$H$1702,B39)</f>
        <v>0</v>
      </c>
      <c r="K39" s="97"/>
      <c r="L39" s="95" t="e">
        <f t="shared" si="3"/>
        <v>#DIV/0!</v>
      </c>
      <c r="M39" s="98"/>
      <c r="N39" s="45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3E'!$H$15:$H$1702,B39)</f>
        <v>0</v>
      </c>
      <c r="O39" s="45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3E'!$H$15:$H$1702,B39)</f>
        <v>0</v>
      </c>
      <c r="P39" s="46">
        <f t="shared" si="4"/>
        <v>0</v>
      </c>
      <c r="Q39" s="99" t="e">
        <f t="shared" si="5"/>
        <v>#DIV/0!</v>
      </c>
      <c r="R39" s="45">
        <f>COUNTIFS('[1]Form 3E'!$Z$15:$Z$1702,"&gt;="&amp;$AZ$10,'[1]Form 3E'!$Z$15:$Z$1702,"&lt;="&amp;$BA$10,'[1]Form 3E'!$C$15:$C$1702,"&gt;="&amp;$AZ$9,'[1]Form 3E'!$C$15:$C$1702,"&lt;="&amp;$BA$9,'[1]Form 3E'!$AM$15:$AM$1702,"*&lt; 24 Jam",'[1]Form 3E'!$H$15:$H$1702,B39)</f>
        <v>0</v>
      </c>
      <c r="S39" s="45">
        <f>COUNTIFS('[1]Form 3E'!$Z$15:$Z$1702,"&gt;="&amp;$AZ$10,'[1]Form 3E'!$Z$15:$Z$1702,"&lt;="&amp;$BA$10,'[1]Form 3E'!$C$15:$C$1702,"&gt;="&amp;$BB$9,'[1]Form 3E'!$C$15:$C$1702,"&lt;="&amp;$BC$9,'[1]Form 3E'!$AM$15:$AM$1702,"*&lt; 24 Jam",'[1]Form 3E'!$H$15:$H$1702,B39)</f>
        <v>0</v>
      </c>
      <c r="T39" s="46">
        <f t="shared" si="6"/>
        <v>0</v>
      </c>
      <c r="U39" s="100" t="e">
        <f t="shared" si="7"/>
        <v>#DIV/0!</v>
      </c>
      <c r="V39" s="45">
        <f>COUNTIFS('[1]Form 3E'!$Z$15:$Z$1702,"&gt;="&amp;$AZ$10,'[1]Form 3E'!$Z$15:$Z$1702,"&lt;="&amp;$BA$10,'[1]Form 3E'!$C$15:$C$1702,"&gt;="&amp;$AZ$9,'[1]Form 3E'!$C$15:$C$1702,"&lt;="&amp;$BA$9,'[1]Form 3E'!$AN$15:$AN$1702,"*&lt; 24 Jam",'[1]Form 3E'!$H$15:$H$1702,B39)</f>
        <v>0</v>
      </c>
      <c r="W39" s="45">
        <f>COUNTIFS('[1]Form 3E'!$Z$15:$Z$1702,"&gt;="&amp;$AZ$10,'[1]Form 3E'!$Z$15:$Z$1702,"&lt;="&amp;$BA$10,'[1]Form 3E'!$C$15:$C$1702,"&gt;="&amp;$BB$9,'[1]Form 3E'!$C$15:$C$1702,"&lt;="&amp;$BC$9,'[1]Form 3E'!$AN$15:$AN$1702,"*&lt; 24 Jam",'[1]Form 3E'!$H$15:$H$1702,B39)</f>
        <v>0</v>
      </c>
      <c r="X39" s="49">
        <f t="shared" si="8"/>
        <v>0</v>
      </c>
      <c r="Y39" s="45">
        <f>COUNTIFS('[1]Form 3E'!$Z$15:$Z$1702,"&gt;="&amp;$AZ$10,'[1]Form 3E'!$Z$15:$Z$1702,"&lt;="&amp;$BA$10,'[1]Form 3E'!$C$15:$C$1702,"&gt;="&amp;$AZ$9,'[1]Form 3E'!$C$15:$C$1702,"&lt;="&amp;$BA$9,'[1]Form 3E'!$AN$15:$AN$1702,"*≥24 Jam",'[1]Form 3E'!$H$15:$H$1702,B39)</f>
        <v>0</v>
      </c>
      <c r="Z39" s="45">
        <f>COUNTIFS('[1]Form 3E'!$Z$15:$Z$1702,"&gt;="&amp;$AZ$10,'[1]Form 3E'!$Z$15:$Z$1702,"&lt;="&amp;$BA$10,'[1]Form 3E'!$C$15:$C$1702,"&gt;="&amp;$BB$9,'[1]Form 3E'!$C$15:$C$1702,"&lt;="&amp;$BC$9,'[1]Form 3E'!$AN$15:$AN$1702,"*≥24 Jam",'[1]Form 3E'!$H$15:$H$1702,B39)</f>
        <v>0</v>
      </c>
      <c r="AA39" s="50">
        <f t="shared" si="9"/>
        <v>0</v>
      </c>
      <c r="AB39" s="51">
        <f t="shared" si="10"/>
        <v>0</v>
      </c>
      <c r="AC39" s="100" t="e">
        <f t="shared" si="11"/>
        <v>#DIV/0!</v>
      </c>
      <c r="AD39" s="46">
        <f>COUNTIFS('[1]Form 3E'!$Z$15:$Z$1702,"&gt;="&amp;$AZ$11,'[1]Form 3E'!$Z$15:$Z$1702,"&lt;="&amp;$BA$11,'[1]Form 3E'!$C$15:$C$1702,"&gt;="&amp;$AX$9,'[1]Form 3E'!$C$15:$C$1702,"&lt;="&amp;$AY$9,'[1]Form 3E'!$H$15:$H$1702,B39)</f>
        <v>0</v>
      </c>
      <c r="AE39" s="46">
        <f>COUNTIFS('[1]Form 3E'!$Z$15:$Z$1702,"&gt;="&amp;$AZ$11,'[1]Form 3E'!$Z$15:$Z$1702,"&lt;="&amp;$BA$11,'[1]Form 3E'!$C$15:$C$1702,"&gt;="&amp;$AZ$9,'[1]Form 3E'!$C$15:$C$1702,"&lt;="&amp;$BA$9,'[1]Form 3E'!$H$15:$H$1702,B39)</f>
        <v>0</v>
      </c>
      <c r="AF39" s="46">
        <f>COUNTIFS('[1]Form 3E'!$Z$15:$Z$1702,"&gt;="&amp;$AZ$11,'[1]Form 3E'!$Z$15:$Z$1702,"&lt;="&amp;$BA$11,'[1]Form 3E'!$C$15:$C$1702,"&gt;="&amp;$BB$9,'[1]Form 3E'!$C$15:$C$1702,"&lt;="&amp;$BC$9,'[1]Form 3E'!$H$15:$H$1702,B39)</f>
        <v>0</v>
      </c>
      <c r="AG39" s="49">
        <f t="shared" si="12"/>
        <v>0</v>
      </c>
      <c r="AH39" s="46">
        <f>COUNTIFS('[1]Form 3E'!$AR$15:$AR$1702,"&gt;="&amp;$AZ$10,'[1]Form 3E'!$AR$15:$AR$1702,"&lt;="&amp;$BA$10,'[1]Form 3E'!$C$15:$C$1702,"&gt;="&amp;$AX$9,'[1]Form 3E'!$C$15:$C$1702,"&lt;="&amp;$AY$9,'[1]Form 3E'!$AS$15:$AS$1702,"R",'[1]Form 3E'!$H$15:$H$1702,B39)</f>
        <v>0</v>
      </c>
      <c r="AI39" s="46">
        <f>COUNTIFS('[1]Form 3E'!$AR$15:$AR$1702,"&gt;="&amp;$AZ$10,'[1]Form 3E'!$AR$15:$AR$1702,"&lt;="&amp;$BA$10,'[1]Form 3E'!$C$15:$C$1702,"&gt;="&amp;$AX$9,'[1]Form 3E'!$C$15:$C$1702,"&lt;="&amp;$AY$9,'[1]Form 3E'!$AS$15:$AS$1702,"NR",'[1]Form 3E'!$H$15:$H$1702,B39)</f>
        <v>0</v>
      </c>
      <c r="AJ39" s="50">
        <f t="shared" si="13"/>
        <v>0</v>
      </c>
      <c r="AK39" s="46">
        <f>COUNTIFS('[1]Form 3E'!$AR$15:$AR$1702,"&gt;="&amp;$AZ$10,'[1]Form 3E'!$AR$15:$AR$1702,"&lt;="&amp;$BA$10,'[1]Form 3E'!$C$15:$C$1702,"&gt;="&amp;$AZ$9,'[1]Form 3E'!$C$15:$C$1702,"&lt;="&amp;$BA$9,'[1]Form 3E'!$AS$15:$AS$1702,"R",'[1]Form 3E'!$H$15:$H$1702,B39)</f>
        <v>0</v>
      </c>
      <c r="AL39" s="46">
        <f>COUNTIFS('[1]Form 3E'!$AR$15:$AR$1702,"&gt;="&amp;$AZ$10,'[1]Form 3E'!$AR$15:$AR$1702,"&lt;="&amp;$BA$10,'[1]Form 3E'!$C$15:$C$1702,"&gt;="&amp;$AZ$9,'[1]Form 3E'!$C$15:$C$1702,"&lt;="&amp;$BA$9,'[1]Form 3E'!$AS$15:$AS$1702,"NR",'[1]Form 3E'!$H$15:$H$1702,B39)</f>
        <v>0</v>
      </c>
      <c r="AM39" s="50">
        <f t="shared" si="14"/>
        <v>0</v>
      </c>
      <c r="AN39" s="46">
        <f>COUNTIFS('[1]Form 3E'!$AR$15:$AR$1702,"&gt;="&amp;$AZ$10,'[1]Form 3E'!$AR$15:$AR$1702,"&lt;="&amp;$BA$10,'[1]Form 3E'!$C$15:$C$1702,"&gt;="&amp;$BB$9,'[1]Form 3E'!$C$15:$C$1702,"&lt;="&amp;$BC$9,'[1]Form 3E'!$AS$15:$AS$1702,"R",'[1]Form 3E'!$H$15:$H$1702,B39)</f>
        <v>0</v>
      </c>
      <c r="AO39" s="46">
        <f>COUNTIFS('[1]Form 3E'!$AR$15:$AR$1702,"&gt;="&amp;$AZ$10,'[1]Form 3E'!$AR$15:$AR$1702,"&lt;="&amp;$BA$10,'[1]Form 3E'!$C$15:$C$1702,"&gt;="&amp;$BB$9,'[1]Form 3E'!$C$15:$C$1702,"&lt;="&amp;$BC$9,'[1]Form 3E'!$AS$15:$AS$1702,"NR",'[1]Form 3E'!$H$15:$H$1702,B39)</f>
        <v>0</v>
      </c>
      <c r="AP39" s="50">
        <f t="shared" si="15"/>
        <v>0</v>
      </c>
      <c r="AQ39" s="51">
        <f t="shared" si="20"/>
        <v>0</v>
      </c>
      <c r="AR39" s="46">
        <f t="shared" si="20"/>
        <v>0</v>
      </c>
      <c r="AS39" s="46">
        <f t="shared" si="17"/>
        <v>0</v>
      </c>
      <c r="AT39" s="101" t="e">
        <f t="shared" si="18"/>
        <v>#DIV/0!</v>
      </c>
      <c r="AU39" s="96" t="e">
        <f t="shared" si="19"/>
        <v>#DIV/0!</v>
      </c>
      <c r="AV39" s="2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ht="15.75" customHeight="1">
      <c r="A40" s="102" t="s">
        <v>26</v>
      </c>
      <c r="B40" s="18"/>
      <c r="C40" s="75"/>
      <c r="D40" s="103">
        <f>D38</f>
        <v>820</v>
      </c>
      <c r="E40" s="85">
        <f t="shared" ref="E40:F40" si="30">SUM(E38:E39)</f>
        <v>1</v>
      </c>
      <c r="F40" s="85">
        <f t="shared" si="30"/>
        <v>53</v>
      </c>
      <c r="G40" s="85">
        <f>G38+G39</f>
        <v>54</v>
      </c>
      <c r="H40" s="77">
        <f t="shared" si="1"/>
        <v>6.5853658536585371</v>
      </c>
      <c r="I40" s="78">
        <f t="shared" si="2"/>
        <v>1.8518518518518516</v>
      </c>
      <c r="J40" s="85">
        <f>SUM(J38:J39)</f>
        <v>1</v>
      </c>
      <c r="K40" s="79"/>
      <c r="L40" s="77">
        <f t="shared" si="3"/>
        <v>100</v>
      </c>
      <c r="M40" s="80">
        <f>'[1]data faskes19'!G37</f>
        <v>0</v>
      </c>
      <c r="N40" s="82">
        <f t="shared" ref="N40:O40" si="31">SUM(N38:N39)</f>
        <v>1</v>
      </c>
      <c r="O40" s="73">
        <f t="shared" si="31"/>
        <v>0</v>
      </c>
      <c r="P40" s="73">
        <f t="shared" si="4"/>
        <v>1</v>
      </c>
      <c r="Q40" s="83" t="e">
        <f t="shared" si="5"/>
        <v>#DIV/0!</v>
      </c>
      <c r="R40" s="84">
        <f t="shared" ref="R40:S40" si="32">SUM(R38:R39)</f>
        <v>1</v>
      </c>
      <c r="S40" s="85">
        <f t="shared" si="32"/>
        <v>0</v>
      </c>
      <c r="T40" s="73">
        <f t="shared" si="6"/>
        <v>1</v>
      </c>
      <c r="U40" s="86">
        <f t="shared" si="7"/>
        <v>100</v>
      </c>
      <c r="V40" s="85">
        <f t="shared" ref="V40:W40" si="33">SUM(V38:V39)</f>
        <v>1</v>
      </c>
      <c r="W40" s="85">
        <f t="shared" si="33"/>
        <v>0</v>
      </c>
      <c r="X40" s="79">
        <f t="shared" si="8"/>
        <v>1</v>
      </c>
      <c r="Y40" s="104">
        <f t="shared" ref="Y40:Z40" si="34">SUM(Y38:Y39)</f>
        <v>0</v>
      </c>
      <c r="Z40" s="73">
        <f t="shared" si="34"/>
        <v>0</v>
      </c>
      <c r="AA40" s="89">
        <f t="shared" si="9"/>
        <v>0</v>
      </c>
      <c r="AB40" s="90">
        <f t="shared" si="10"/>
        <v>1</v>
      </c>
      <c r="AC40" s="86">
        <f t="shared" si="11"/>
        <v>100</v>
      </c>
      <c r="AD40" s="85">
        <f t="shared" ref="AD40:AF40" si="35">SUM(AD38:AD39)</f>
        <v>5</v>
      </c>
      <c r="AE40" s="85">
        <f t="shared" si="35"/>
        <v>0</v>
      </c>
      <c r="AF40" s="85">
        <f t="shared" si="35"/>
        <v>0</v>
      </c>
      <c r="AG40" s="79">
        <f t="shared" si="12"/>
        <v>5</v>
      </c>
      <c r="AH40" s="105">
        <f t="shared" ref="AH40:AI40" si="36">SUM(AH38:AH39)</f>
        <v>0</v>
      </c>
      <c r="AI40" s="106">
        <f t="shared" si="36"/>
        <v>1</v>
      </c>
      <c r="AJ40" s="89">
        <f t="shared" si="13"/>
        <v>1</v>
      </c>
      <c r="AK40" s="107">
        <f t="shared" ref="AK40:AL40" si="37">SUM(AK38:AK39)</f>
        <v>0</v>
      </c>
      <c r="AL40" s="108">
        <f t="shared" si="37"/>
        <v>0</v>
      </c>
      <c r="AM40" s="89">
        <f t="shared" si="14"/>
        <v>0</v>
      </c>
      <c r="AN40" s="105">
        <f t="shared" ref="AN40:AO40" si="38">SUM(AN38:AN39)</f>
        <v>0</v>
      </c>
      <c r="AO40" s="108">
        <f t="shared" si="38"/>
        <v>0</v>
      </c>
      <c r="AP40" s="89">
        <f t="shared" si="15"/>
        <v>0</v>
      </c>
      <c r="AQ40" s="90">
        <f t="shared" si="20"/>
        <v>0</v>
      </c>
      <c r="AR40" s="73">
        <f t="shared" si="20"/>
        <v>1</v>
      </c>
      <c r="AS40" s="73">
        <f t="shared" si="17"/>
        <v>1</v>
      </c>
      <c r="AT40" s="91">
        <f t="shared" si="18"/>
        <v>20</v>
      </c>
      <c r="AU40" s="78">
        <f t="shared" si="19"/>
        <v>0</v>
      </c>
      <c r="AV40" s="92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ht="15.75" customHeight="1">
      <c r="A41" s="109"/>
      <c r="B41" s="110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1"/>
      <c r="P41" s="109"/>
      <c r="Q41" s="109"/>
      <c r="R41" s="109"/>
      <c r="S41" s="109"/>
      <c r="T41" s="109"/>
      <c r="U41" s="109"/>
      <c r="V41" s="109"/>
      <c r="W41" s="109"/>
      <c r="X41" s="109"/>
      <c r="Y41" s="17"/>
      <c r="Z41" s="17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</row>
    <row r="42" spans="1:64" ht="15.75" customHeight="1">
      <c r="A42" s="112"/>
      <c r="B42" s="113"/>
      <c r="C42" s="112"/>
      <c r="D42" s="114"/>
      <c r="E42" s="115"/>
      <c r="F42" s="115"/>
      <c r="G42" s="115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4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6"/>
      <c r="AG42" s="116"/>
      <c r="AH42" s="113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</row>
    <row r="43" spans="1:64" ht="15.75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6"/>
      <c r="Z43" s="6"/>
      <c r="AA43" s="4"/>
      <c r="AB43" s="4"/>
      <c r="AC43" s="4"/>
      <c r="AD43" s="4"/>
      <c r="AE43" s="4"/>
      <c r="AF43" s="4"/>
      <c r="AG43" s="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6"/>
      <c r="Z44" s="6"/>
      <c r="AA44" s="4"/>
      <c r="AB44" s="4"/>
      <c r="AC44" s="4"/>
      <c r="AD44" s="4"/>
      <c r="AE44" s="4"/>
      <c r="AF44" s="4"/>
      <c r="AG44" s="4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118"/>
      <c r="B45" s="119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20"/>
      <c r="Z45" s="120"/>
      <c r="AA45" s="118"/>
      <c r="AB45" s="118"/>
      <c r="AC45" s="118"/>
      <c r="AD45" s="118"/>
      <c r="AE45" s="118"/>
      <c r="AF45" s="118"/>
      <c r="AG45" s="118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</row>
    <row r="46" spans="1:64" ht="15.75" customHeight="1">
      <c r="A46" s="118"/>
      <c r="B46" s="119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20"/>
      <c r="Z46" s="120"/>
      <c r="AA46" s="118"/>
      <c r="AB46" s="118"/>
      <c r="AC46" s="118"/>
      <c r="AD46" s="118"/>
      <c r="AE46" s="118"/>
      <c r="AF46" s="118"/>
      <c r="AG46" s="118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</row>
    <row r="47" spans="1:64" ht="15.75" customHeight="1">
      <c r="A47" s="118"/>
      <c r="B47" s="119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20"/>
      <c r="Z47" s="120"/>
      <c r="AA47" s="118"/>
      <c r="AB47" s="118"/>
      <c r="AC47" s="118"/>
      <c r="AD47" s="118"/>
      <c r="AE47" s="118"/>
      <c r="AF47" s="118"/>
      <c r="AG47" s="118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</row>
    <row r="48" spans="1:64" ht="15.75" customHeight="1">
      <c r="A48" s="118"/>
      <c r="B48" s="119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20"/>
      <c r="Z48" s="120"/>
      <c r="AA48" s="118"/>
      <c r="AB48" s="118"/>
      <c r="AC48" s="118"/>
      <c r="AD48" s="118"/>
      <c r="AE48" s="118"/>
      <c r="AF48" s="118"/>
      <c r="AG48" s="118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</row>
    <row r="49" spans="1:64" ht="15.75" customHeight="1">
      <c r="A49" s="118"/>
      <c r="B49" s="119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20"/>
      <c r="Z49" s="120"/>
      <c r="AA49" s="118"/>
      <c r="AB49" s="118"/>
      <c r="AC49" s="118"/>
      <c r="AD49" s="118"/>
      <c r="AE49" s="118"/>
      <c r="AF49" s="118"/>
      <c r="AG49" s="118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</row>
    <row r="50" spans="1:64" ht="15.75" customHeight="1">
      <c r="A50" s="118"/>
      <c r="B50" s="119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20"/>
      <c r="Z50" s="120"/>
      <c r="AA50" s="118"/>
      <c r="AB50" s="118"/>
      <c r="AC50" s="118"/>
      <c r="AD50" s="118"/>
      <c r="AE50" s="118"/>
      <c r="AF50" s="118"/>
      <c r="AG50" s="118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</row>
    <row r="51" spans="1:64" ht="15.75" customHeight="1">
      <c r="A51" s="118"/>
      <c r="B51" s="119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20"/>
      <c r="Z51" s="120"/>
      <c r="AA51" s="118"/>
      <c r="AB51" s="118"/>
      <c r="AC51" s="118"/>
      <c r="AD51" s="118"/>
      <c r="AE51" s="118"/>
      <c r="AF51" s="118"/>
      <c r="AG51" s="118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</row>
    <row r="52" spans="1:64" ht="15.75" customHeight="1">
      <c r="A52" s="118"/>
      <c r="B52" s="119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20"/>
      <c r="Z52" s="120"/>
      <c r="AA52" s="118"/>
      <c r="AB52" s="118"/>
      <c r="AC52" s="118"/>
      <c r="AD52" s="118"/>
      <c r="AE52" s="118"/>
      <c r="AF52" s="118"/>
      <c r="AG52" s="118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</row>
    <row r="53" spans="1:64" ht="15.75" customHeight="1">
      <c r="A53" s="118"/>
      <c r="B53" s="119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20"/>
      <c r="Z53" s="120"/>
      <c r="AA53" s="118"/>
      <c r="AB53" s="118"/>
      <c r="AC53" s="118"/>
      <c r="AD53" s="118"/>
      <c r="AE53" s="118"/>
      <c r="AF53" s="118"/>
      <c r="AG53" s="118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</row>
    <row r="54" spans="1:64" ht="15.75" customHeight="1">
      <c r="A54" s="118"/>
      <c r="B54" s="119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20"/>
      <c r="Z54" s="120"/>
      <c r="AA54" s="118"/>
      <c r="AB54" s="118"/>
      <c r="AC54" s="118"/>
      <c r="AD54" s="118"/>
      <c r="AE54" s="118"/>
      <c r="AF54" s="118"/>
      <c r="AG54" s="118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</row>
    <row r="55" spans="1:64" ht="15.75" customHeight="1">
      <c r="A55" s="118"/>
      <c r="B55" s="119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20"/>
      <c r="Z55" s="120"/>
      <c r="AA55" s="118"/>
      <c r="AB55" s="118"/>
      <c r="AC55" s="118"/>
      <c r="AD55" s="118"/>
      <c r="AE55" s="118"/>
      <c r="AF55" s="118"/>
      <c r="AG55" s="118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</row>
    <row r="56" spans="1:64" ht="15.75" customHeight="1">
      <c r="A56" s="118"/>
      <c r="B56" s="119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20"/>
      <c r="Z56" s="120"/>
      <c r="AA56" s="118"/>
      <c r="AB56" s="118"/>
      <c r="AC56" s="118"/>
      <c r="AD56" s="118"/>
      <c r="AE56" s="118"/>
      <c r="AF56" s="118"/>
      <c r="AG56" s="118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</row>
    <row r="57" spans="1:64" ht="15.75" customHeight="1">
      <c r="A57" s="118"/>
      <c r="B57" s="119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20"/>
      <c r="Z57" s="120"/>
      <c r="AA57" s="118"/>
      <c r="AB57" s="118"/>
      <c r="AC57" s="118"/>
      <c r="AD57" s="118"/>
      <c r="AE57" s="118"/>
      <c r="AF57" s="118"/>
      <c r="AG57" s="118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</row>
    <row r="58" spans="1:64" ht="15.75" customHeight="1">
      <c r="A58" s="118"/>
      <c r="B58" s="119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20"/>
      <c r="Z58" s="120"/>
      <c r="AA58" s="118"/>
      <c r="AB58" s="118"/>
      <c r="AC58" s="118"/>
      <c r="AD58" s="118"/>
      <c r="AE58" s="118"/>
      <c r="AF58" s="118"/>
      <c r="AG58" s="118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</row>
    <row r="59" spans="1:64" ht="15.75" customHeight="1">
      <c r="A59" s="118"/>
      <c r="B59" s="119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20"/>
      <c r="Z59" s="120"/>
      <c r="AA59" s="118"/>
      <c r="AB59" s="118"/>
      <c r="AC59" s="118"/>
      <c r="AD59" s="118"/>
      <c r="AE59" s="118"/>
      <c r="AF59" s="118"/>
      <c r="AG59" s="118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</row>
    <row r="60" spans="1:64" ht="15.75" customHeight="1">
      <c r="A60" s="118"/>
      <c r="B60" s="119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20"/>
      <c r="Z60" s="120"/>
      <c r="AA60" s="118"/>
      <c r="AB60" s="118"/>
      <c r="AC60" s="118"/>
      <c r="AD60" s="118"/>
      <c r="AE60" s="118"/>
      <c r="AF60" s="118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</row>
    <row r="61" spans="1:64" ht="15.75" customHeight="1">
      <c r="A61" s="118"/>
      <c r="B61" s="119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20"/>
      <c r="Z61" s="120"/>
      <c r="AA61" s="118"/>
      <c r="AB61" s="118"/>
      <c r="AC61" s="118"/>
      <c r="AD61" s="118"/>
      <c r="AE61" s="118"/>
      <c r="AF61" s="118"/>
      <c r="AG61" s="118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</row>
    <row r="62" spans="1:64" ht="15.75" customHeight="1">
      <c r="A62" s="118"/>
      <c r="B62" s="119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20"/>
      <c r="Z62" s="120"/>
      <c r="AA62" s="118"/>
      <c r="AB62" s="118"/>
      <c r="AC62" s="118"/>
      <c r="AD62" s="118"/>
      <c r="AE62" s="118"/>
      <c r="AF62" s="118"/>
      <c r="AG62" s="118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</row>
    <row r="63" spans="1:64" ht="15.75" customHeight="1">
      <c r="A63" s="118"/>
      <c r="B63" s="119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20"/>
      <c r="Z63" s="120"/>
      <c r="AA63" s="118"/>
      <c r="AB63" s="118"/>
      <c r="AC63" s="118"/>
      <c r="AD63" s="118"/>
      <c r="AE63" s="118"/>
      <c r="AF63" s="118"/>
      <c r="AG63" s="118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</row>
    <row r="64" spans="1:64" ht="15.75" customHeight="1">
      <c r="A64" s="118"/>
      <c r="B64" s="119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20"/>
      <c r="Z64" s="120"/>
      <c r="AA64" s="118"/>
      <c r="AB64" s="118"/>
      <c r="AC64" s="118"/>
      <c r="AD64" s="118"/>
      <c r="AE64" s="118"/>
      <c r="AF64" s="118"/>
      <c r="AG64" s="118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</row>
    <row r="65" spans="1:64" ht="15.75" customHeight="1">
      <c r="A65" s="118"/>
      <c r="B65" s="119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20"/>
      <c r="Z65" s="120"/>
      <c r="AA65" s="118"/>
      <c r="AB65" s="118"/>
      <c r="AC65" s="118"/>
      <c r="AD65" s="118"/>
      <c r="AE65" s="118"/>
      <c r="AF65" s="118"/>
      <c r="AG65" s="118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</row>
    <row r="66" spans="1:64" ht="15.75" customHeight="1">
      <c r="A66" s="118"/>
      <c r="B66" s="119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20"/>
      <c r="Z66" s="120"/>
      <c r="AA66" s="118"/>
      <c r="AB66" s="118"/>
      <c r="AC66" s="118"/>
      <c r="AD66" s="118"/>
      <c r="AE66" s="118"/>
      <c r="AF66" s="118"/>
      <c r="AG66" s="118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</row>
    <row r="67" spans="1:64" ht="15.75" customHeight="1">
      <c r="A67" s="118"/>
      <c r="B67" s="119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20"/>
      <c r="Z67" s="120"/>
      <c r="AA67" s="118"/>
      <c r="AB67" s="118"/>
      <c r="AC67" s="118"/>
      <c r="AD67" s="118"/>
      <c r="AE67" s="118"/>
      <c r="AF67" s="118"/>
      <c r="AG67" s="118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</row>
    <row r="68" spans="1:64" ht="15.75" customHeight="1">
      <c r="A68" s="118"/>
      <c r="B68" s="119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20"/>
      <c r="Z68" s="120"/>
      <c r="AA68" s="118"/>
      <c r="AB68" s="118"/>
      <c r="AC68" s="118"/>
      <c r="AD68" s="118"/>
      <c r="AE68" s="118"/>
      <c r="AF68" s="118"/>
      <c r="AG68" s="118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</row>
    <row r="69" spans="1:64" ht="15.75" customHeight="1">
      <c r="A69" s="118"/>
      <c r="B69" s="119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20"/>
      <c r="Z69" s="120"/>
      <c r="AA69" s="118"/>
      <c r="AB69" s="118"/>
      <c r="AC69" s="118"/>
      <c r="AD69" s="118"/>
      <c r="AE69" s="118"/>
      <c r="AF69" s="118"/>
      <c r="AG69" s="118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</row>
    <row r="70" spans="1:64" ht="15.75" customHeight="1">
      <c r="A70" s="118"/>
      <c r="B70" s="119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20"/>
      <c r="Z70" s="120"/>
      <c r="AA70" s="118"/>
      <c r="AB70" s="118"/>
      <c r="AC70" s="118"/>
      <c r="AD70" s="118"/>
      <c r="AE70" s="118"/>
      <c r="AF70" s="118"/>
      <c r="AG70" s="118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</row>
    <row r="71" spans="1:64" ht="15.75" customHeight="1">
      <c r="A71" s="118"/>
      <c r="B71" s="119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20"/>
      <c r="Z71" s="120"/>
      <c r="AA71" s="118"/>
      <c r="AB71" s="118"/>
      <c r="AC71" s="118"/>
      <c r="AD71" s="118"/>
      <c r="AE71" s="118"/>
      <c r="AF71" s="118"/>
      <c r="AG71" s="118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</row>
    <row r="72" spans="1:64" ht="15.75" customHeight="1">
      <c r="A72" s="118"/>
      <c r="B72" s="119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20"/>
      <c r="Z72" s="120"/>
      <c r="AA72" s="118"/>
      <c r="AB72" s="118"/>
      <c r="AC72" s="118"/>
      <c r="AD72" s="118"/>
      <c r="AE72" s="118"/>
      <c r="AF72" s="118"/>
      <c r="AG72" s="118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</row>
    <row r="73" spans="1:64" ht="15.75" customHeight="1">
      <c r="A73" s="118"/>
      <c r="B73" s="119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20"/>
      <c r="Z73" s="120"/>
      <c r="AA73" s="118"/>
      <c r="AB73" s="118"/>
      <c r="AC73" s="118"/>
      <c r="AD73" s="118"/>
      <c r="AE73" s="118"/>
      <c r="AF73" s="118"/>
      <c r="AG73" s="118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</row>
    <row r="74" spans="1:64" ht="15.75" customHeight="1">
      <c r="A74" s="118"/>
      <c r="B74" s="119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20"/>
      <c r="Z74" s="120"/>
      <c r="AA74" s="118"/>
      <c r="AB74" s="118"/>
      <c r="AC74" s="118"/>
      <c r="AD74" s="118"/>
      <c r="AE74" s="118"/>
      <c r="AF74" s="118"/>
      <c r="AG74" s="118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</row>
    <row r="75" spans="1:64" ht="15.75" customHeight="1">
      <c r="A75" s="118"/>
      <c r="B75" s="119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20"/>
      <c r="Z75" s="120"/>
      <c r="AA75" s="118"/>
      <c r="AB75" s="118"/>
      <c r="AC75" s="118"/>
      <c r="AD75" s="118"/>
      <c r="AE75" s="118"/>
      <c r="AF75" s="118"/>
      <c r="AG75" s="118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</row>
    <row r="76" spans="1:64" ht="15.75" customHeight="1">
      <c r="A76" s="118"/>
      <c r="B76" s="119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20"/>
      <c r="Z76" s="120"/>
      <c r="AA76" s="118"/>
      <c r="AB76" s="118"/>
      <c r="AC76" s="118"/>
      <c r="AD76" s="118"/>
      <c r="AE76" s="118"/>
      <c r="AF76" s="118"/>
      <c r="AG76" s="118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</row>
    <row r="77" spans="1:64" ht="15.75" customHeight="1">
      <c r="A77" s="118"/>
      <c r="B77" s="119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20"/>
      <c r="Z77" s="120"/>
      <c r="AA77" s="118"/>
      <c r="AB77" s="118"/>
      <c r="AC77" s="118"/>
      <c r="AD77" s="118"/>
      <c r="AE77" s="118"/>
      <c r="AF77" s="118"/>
      <c r="AG77" s="118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</row>
    <row r="78" spans="1:64" ht="15.75" customHeight="1">
      <c r="A78" s="118"/>
      <c r="B78" s="119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20"/>
      <c r="Z78" s="120"/>
      <c r="AA78" s="118"/>
      <c r="AB78" s="118"/>
      <c r="AC78" s="118"/>
      <c r="AD78" s="118"/>
      <c r="AE78" s="118"/>
      <c r="AF78" s="118"/>
      <c r="AG78" s="118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</row>
    <row r="79" spans="1:64" ht="15.75" customHeight="1">
      <c r="A79" s="118"/>
      <c r="B79" s="119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20"/>
      <c r="Z79" s="120"/>
      <c r="AA79" s="118"/>
      <c r="AB79" s="118"/>
      <c r="AC79" s="118"/>
      <c r="AD79" s="118"/>
      <c r="AE79" s="118"/>
      <c r="AF79" s="118"/>
      <c r="AG79" s="118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</row>
    <row r="80" spans="1:64" ht="15.75" customHeight="1">
      <c r="A80" s="118"/>
      <c r="B80" s="119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20"/>
      <c r="Z80" s="120"/>
      <c r="AA80" s="118"/>
      <c r="AB80" s="118"/>
      <c r="AC80" s="118"/>
      <c r="AD80" s="118"/>
      <c r="AE80" s="118"/>
      <c r="AF80" s="118"/>
      <c r="AG80" s="118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</row>
    <row r="81" spans="1:64" ht="15.75" customHeight="1">
      <c r="A81" s="118"/>
      <c r="B81" s="119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20"/>
      <c r="Z81" s="120"/>
      <c r="AA81" s="118"/>
      <c r="AB81" s="118"/>
      <c r="AC81" s="118"/>
      <c r="AD81" s="118"/>
      <c r="AE81" s="118"/>
      <c r="AF81" s="118"/>
      <c r="AG81" s="118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</row>
    <row r="82" spans="1:64" ht="15.75" customHeight="1">
      <c r="A82" s="118"/>
      <c r="B82" s="119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20"/>
      <c r="Z82" s="120"/>
      <c r="AA82" s="118"/>
      <c r="AB82" s="118"/>
      <c r="AC82" s="118"/>
      <c r="AD82" s="118"/>
      <c r="AE82" s="118"/>
      <c r="AF82" s="118"/>
      <c r="AG82" s="118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</row>
    <row r="83" spans="1:64" ht="15.75" customHeight="1">
      <c r="A83" s="118"/>
      <c r="B83" s="119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20"/>
      <c r="Z83" s="120"/>
      <c r="AA83" s="118"/>
      <c r="AB83" s="118"/>
      <c r="AC83" s="118"/>
      <c r="AD83" s="118"/>
      <c r="AE83" s="118"/>
      <c r="AF83" s="118"/>
      <c r="AG83" s="118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</row>
    <row r="84" spans="1:64" ht="15.75" customHeight="1">
      <c r="A84" s="118"/>
      <c r="B84" s="119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20"/>
      <c r="Z84" s="120"/>
      <c r="AA84" s="118"/>
      <c r="AB84" s="118"/>
      <c r="AC84" s="118"/>
      <c r="AD84" s="118"/>
      <c r="AE84" s="118"/>
      <c r="AF84" s="118"/>
      <c r="AG84" s="118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</row>
    <row r="85" spans="1:64" ht="15.75" customHeight="1">
      <c r="A85" s="118"/>
      <c r="B85" s="119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20"/>
      <c r="Z85" s="120"/>
      <c r="AA85" s="118"/>
      <c r="AB85" s="118"/>
      <c r="AC85" s="118"/>
      <c r="AD85" s="118"/>
      <c r="AE85" s="118"/>
      <c r="AF85" s="118"/>
      <c r="AG85" s="118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</row>
    <row r="86" spans="1:64" ht="15.75" customHeight="1">
      <c r="A86" s="118"/>
      <c r="B86" s="119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20"/>
      <c r="Z86" s="120"/>
      <c r="AA86" s="118"/>
      <c r="AB86" s="118"/>
      <c r="AC86" s="118"/>
      <c r="AD86" s="118"/>
      <c r="AE86" s="118"/>
      <c r="AF86" s="118"/>
      <c r="AG86" s="118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</row>
    <row r="87" spans="1:64" ht="15.75" customHeight="1">
      <c r="A87" s="118"/>
      <c r="B87" s="119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20"/>
      <c r="Z87" s="120"/>
      <c r="AA87" s="118"/>
      <c r="AB87" s="118"/>
      <c r="AC87" s="118"/>
      <c r="AD87" s="118"/>
      <c r="AE87" s="118"/>
      <c r="AF87" s="118"/>
      <c r="AG87" s="118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</row>
    <row r="88" spans="1:64" ht="15.75" customHeight="1">
      <c r="A88" s="118"/>
      <c r="B88" s="119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20"/>
      <c r="Z88" s="120"/>
      <c r="AA88" s="118"/>
      <c r="AB88" s="118"/>
      <c r="AC88" s="118"/>
      <c r="AD88" s="118"/>
      <c r="AE88" s="118"/>
      <c r="AF88" s="118"/>
      <c r="AG88" s="118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</row>
    <row r="89" spans="1:64" ht="15.75" customHeight="1">
      <c r="A89" s="118"/>
      <c r="B89" s="119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20"/>
      <c r="Z89" s="120"/>
      <c r="AA89" s="118"/>
      <c r="AB89" s="118"/>
      <c r="AC89" s="118"/>
      <c r="AD89" s="118"/>
      <c r="AE89" s="118"/>
      <c r="AF89" s="118"/>
      <c r="AG89" s="118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</row>
    <row r="90" spans="1:64" ht="15.75" customHeight="1">
      <c r="A90" s="118"/>
      <c r="B90" s="119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20"/>
      <c r="Z90" s="120"/>
      <c r="AA90" s="118"/>
      <c r="AB90" s="118"/>
      <c r="AC90" s="118"/>
      <c r="AD90" s="118"/>
      <c r="AE90" s="118"/>
      <c r="AF90" s="118"/>
      <c r="AG90" s="118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</row>
    <row r="91" spans="1:64" ht="15.75" customHeight="1">
      <c r="A91" s="118"/>
      <c r="B91" s="119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20"/>
      <c r="Z91" s="120"/>
      <c r="AA91" s="118"/>
      <c r="AB91" s="118"/>
      <c r="AC91" s="118"/>
      <c r="AD91" s="118"/>
      <c r="AE91" s="118"/>
      <c r="AF91" s="118"/>
      <c r="AG91" s="118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</row>
    <row r="92" spans="1:64" ht="15.75" customHeight="1">
      <c r="A92" s="118"/>
      <c r="B92" s="119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20"/>
      <c r="Z92" s="120"/>
      <c r="AA92" s="118"/>
      <c r="AB92" s="118"/>
      <c r="AC92" s="118"/>
      <c r="AD92" s="118"/>
      <c r="AE92" s="118"/>
      <c r="AF92" s="118"/>
      <c r="AG92" s="118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</row>
    <row r="93" spans="1:64" ht="15.75" customHeight="1">
      <c r="A93" s="118"/>
      <c r="B93" s="119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20"/>
      <c r="Z93" s="120"/>
      <c r="AA93" s="118"/>
      <c r="AB93" s="118"/>
      <c r="AC93" s="118"/>
      <c r="AD93" s="118"/>
      <c r="AE93" s="118"/>
      <c r="AF93" s="118"/>
      <c r="AG93" s="118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</row>
    <row r="94" spans="1:64" ht="15.75" customHeight="1">
      <c r="A94" s="118"/>
      <c r="B94" s="119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20"/>
      <c r="Z94" s="120"/>
      <c r="AA94" s="118"/>
      <c r="AB94" s="118"/>
      <c r="AC94" s="118"/>
      <c r="AD94" s="118"/>
      <c r="AE94" s="118"/>
      <c r="AF94" s="118"/>
      <c r="AG94" s="118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</row>
    <row r="95" spans="1:64" ht="15.75" customHeight="1">
      <c r="A95" s="118"/>
      <c r="B95" s="119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20"/>
      <c r="Z95" s="120"/>
      <c r="AA95" s="118"/>
      <c r="AB95" s="118"/>
      <c r="AC95" s="118"/>
      <c r="AD95" s="118"/>
      <c r="AE95" s="118"/>
      <c r="AF95" s="118"/>
      <c r="AG95" s="118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</row>
    <row r="96" spans="1:64" ht="15.75" customHeight="1">
      <c r="A96" s="118"/>
      <c r="B96" s="119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20"/>
      <c r="Z96" s="120"/>
      <c r="AA96" s="118"/>
      <c r="AB96" s="118"/>
      <c r="AC96" s="118"/>
      <c r="AD96" s="118"/>
      <c r="AE96" s="118"/>
      <c r="AF96" s="118"/>
      <c r="AG96" s="118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</row>
    <row r="97" spans="1:64" ht="15.75" customHeight="1">
      <c r="A97" s="118"/>
      <c r="B97" s="119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20"/>
      <c r="Z97" s="120"/>
      <c r="AA97" s="118"/>
      <c r="AB97" s="118"/>
      <c r="AC97" s="118"/>
      <c r="AD97" s="118"/>
      <c r="AE97" s="118"/>
      <c r="AF97" s="118"/>
      <c r="AG97" s="118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</row>
    <row r="98" spans="1:64" ht="15.75" customHeight="1">
      <c r="A98" s="118"/>
      <c r="B98" s="119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20"/>
      <c r="Z98" s="120"/>
      <c r="AA98" s="118"/>
      <c r="AB98" s="118"/>
      <c r="AC98" s="118"/>
      <c r="AD98" s="118"/>
      <c r="AE98" s="118"/>
      <c r="AF98" s="118"/>
      <c r="AG98" s="118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</row>
    <row r="99" spans="1:64" ht="15.75" customHeight="1">
      <c r="A99" s="118"/>
      <c r="B99" s="119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20"/>
      <c r="Z99" s="120"/>
      <c r="AA99" s="118"/>
      <c r="AB99" s="118"/>
      <c r="AC99" s="118"/>
      <c r="AD99" s="118"/>
      <c r="AE99" s="118"/>
      <c r="AF99" s="118"/>
      <c r="AG99" s="118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</row>
    <row r="100" spans="1:64" ht="15.75" customHeight="1">
      <c r="A100" s="118"/>
      <c r="B100" s="119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20"/>
      <c r="Z100" s="120"/>
      <c r="AA100" s="118"/>
      <c r="AB100" s="118"/>
      <c r="AC100" s="118"/>
      <c r="AD100" s="118"/>
      <c r="AE100" s="118"/>
      <c r="AF100" s="118"/>
      <c r="AG100" s="118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</row>
    <row r="101" spans="1:64" ht="15.75" customHeight="1">
      <c r="A101" s="118"/>
      <c r="B101" s="119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20"/>
      <c r="Z101" s="120"/>
      <c r="AA101" s="118"/>
      <c r="AB101" s="118"/>
      <c r="AC101" s="118"/>
      <c r="AD101" s="118"/>
      <c r="AE101" s="118"/>
      <c r="AF101" s="118"/>
      <c r="AG101" s="118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</row>
    <row r="102" spans="1:64" ht="15.75" customHeight="1">
      <c r="A102" s="118"/>
      <c r="B102" s="119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20"/>
      <c r="Z102" s="120"/>
      <c r="AA102" s="118"/>
      <c r="AB102" s="118"/>
      <c r="AC102" s="118"/>
      <c r="AD102" s="118"/>
      <c r="AE102" s="118"/>
      <c r="AF102" s="118"/>
      <c r="AG102" s="118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</row>
    <row r="103" spans="1:64" ht="15.75" customHeight="1">
      <c r="A103" s="118"/>
      <c r="B103" s="119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20"/>
      <c r="Z103" s="120"/>
      <c r="AA103" s="118"/>
      <c r="AB103" s="118"/>
      <c r="AC103" s="118"/>
      <c r="AD103" s="118"/>
      <c r="AE103" s="118"/>
      <c r="AF103" s="118"/>
      <c r="AG103" s="118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</row>
    <row r="104" spans="1:64" ht="15.75" customHeight="1">
      <c r="A104" s="118"/>
      <c r="B104" s="119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20"/>
      <c r="Z104" s="120"/>
      <c r="AA104" s="118"/>
      <c r="AB104" s="118"/>
      <c r="AC104" s="118"/>
      <c r="AD104" s="118"/>
      <c r="AE104" s="118"/>
      <c r="AF104" s="118"/>
      <c r="AG104" s="118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</row>
    <row r="105" spans="1:64" ht="15.75" customHeight="1">
      <c r="A105" s="118"/>
      <c r="B105" s="119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20"/>
      <c r="Z105" s="120"/>
      <c r="AA105" s="118"/>
      <c r="AB105" s="118"/>
      <c r="AC105" s="118"/>
      <c r="AD105" s="118"/>
      <c r="AE105" s="118"/>
      <c r="AF105" s="118"/>
      <c r="AG105" s="118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</row>
    <row r="106" spans="1:64" ht="15.75" customHeight="1">
      <c r="A106" s="118"/>
      <c r="B106" s="119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20"/>
      <c r="Z106" s="120"/>
      <c r="AA106" s="118"/>
      <c r="AB106" s="118"/>
      <c r="AC106" s="118"/>
      <c r="AD106" s="118"/>
      <c r="AE106" s="118"/>
      <c r="AF106" s="118"/>
      <c r="AG106" s="118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</row>
    <row r="107" spans="1:64" ht="15.75" customHeight="1">
      <c r="A107" s="118"/>
      <c r="B107" s="119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20"/>
      <c r="Z107" s="120"/>
      <c r="AA107" s="118"/>
      <c r="AB107" s="118"/>
      <c r="AC107" s="118"/>
      <c r="AD107" s="118"/>
      <c r="AE107" s="118"/>
      <c r="AF107" s="118"/>
      <c r="AG107" s="118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</row>
    <row r="108" spans="1:64" ht="15.75" customHeight="1">
      <c r="A108" s="118"/>
      <c r="B108" s="119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20"/>
      <c r="Z108" s="120"/>
      <c r="AA108" s="118"/>
      <c r="AB108" s="118"/>
      <c r="AC108" s="118"/>
      <c r="AD108" s="118"/>
      <c r="AE108" s="118"/>
      <c r="AF108" s="118"/>
      <c r="AG108" s="118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</row>
    <row r="109" spans="1:64" ht="15.75" customHeight="1">
      <c r="A109" s="118"/>
      <c r="B109" s="119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20"/>
      <c r="Z109" s="120"/>
      <c r="AA109" s="118"/>
      <c r="AB109" s="118"/>
      <c r="AC109" s="118"/>
      <c r="AD109" s="118"/>
      <c r="AE109" s="118"/>
      <c r="AF109" s="118"/>
      <c r="AG109" s="118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</row>
    <row r="110" spans="1:64" ht="15.75" customHeight="1">
      <c r="A110" s="118"/>
      <c r="B110" s="119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20"/>
      <c r="Z110" s="120"/>
      <c r="AA110" s="118"/>
      <c r="AB110" s="118"/>
      <c r="AC110" s="118"/>
      <c r="AD110" s="118"/>
      <c r="AE110" s="118"/>
      <c r="AF110" s="118"/>
      <c r="AG110" s="118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</row>
    <row r="111" spans="1:64" ht="15.75" customHeight="1">
      <c r="A111" s="118"/>
      <c r="B111" s="119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20"/>
      <c r="Z111" s="120"/>
      <c r="AA111" s="118"/>
      <c r="AB111" s="118"/>
      <c r="AC111" s="118"/>
      <c r="AD111" s="118"/>
      <c r="AE111" s="118"/>
      <c r="AF111" s="118"/>
      <c r="AG111" s="118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</row>
    <row r="112" spans="1:64" ht="15.75" customHeight="1">
      <c r="A112" s="118"/>
      <c r="B112" s="119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20"/>
      <c r="Z112" s="120"/>
      <c r="AA112" s="118"/>
      <c r="AB112" s="118"/>
      <c r="AC112" s="118"/>
      <c r="AD112" s="118"/>
      <c r="AE112" s="118"/>
      <c r="AF112" s="118"/>
      <c r="AG112" s="118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</row>
    <row r="113" spans="1:64" ht="15.75" customHeight="1">
      <c r="A113" s="118"/>
      <c r="B113" s="119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20"/>
      <c r="Z113" s="120"/>
      <c r="AA113" s="118"/>
      <c r="AB113" s="118"/>
      <c r="AC113" s="118"/>
      <c r="AD113" s="118"/>
      <c r="AE113" s="118"/>
      <c r="AF113" s="118"/>
      <c r="AG113" s="118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</row>
    <row r="114" spans="1:64" ht="15.75" customHeight="1">
      <c r="A114" s="118"/>
      <c r="B114" s="119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20"/>
      <c r="Z114" s="120"/>
      <c r="AA114" s="118"/>
      <c r="AB114" s="118"/>
      <c r="AC114" s="118"/>
      <c r="AD114" s="118"/>
      <c r="AE114" s="118"/>
      <c r="AF114" s="118"/>
      <c r="AG114" s="118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</row>
    <row r="115" spans="1:64" ht="15.75" customHeight="1">
      <c r="A115" s="118"/>
      <c r="B115" s="119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20"/>
      <c r="Z115" s="120"/>
      <c r="AA115" s="118"/>
      <c r="AB115" s="118"/>
      <c r="AC115" s="118"/>
      <c r="AD115" s="118"/>
      <c r="AE115" s="118"/>
      <c r="AF115" s="118"/>
      <c r="AG115" s="118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</row>
    <row r="116" spans="1:64" ht="15.75" customHeight="1">
      <c r="A116" s="118"/>
      <c r="B116" s="119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20"/>
      <c r="Z116" s="120"/>
      <c r="AA116" s="118"/>
      <c r="AB116" s="118"/>
      <c r="AC116" s="118"/>
      <c r="AD116" s="118"/>
      <c r="AE116" s="118"/>
      <c r="AF116" s="118"/>
      <c r="AG116" s="118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</row>
    <row r="117" spans="1:64" ht="15.75" customHeight="1">
      <c r="A117" s="118"/>
      <c r="B117" s="119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20"/>
      <c r="Z117" s="120"/>
      <c r="AA117" s="118"/>
      <c r="AB117" s="118"/>
      <c r="AC117" s="118"/>
      <c r="AD117" s="118"/>
      <c r="AE117" s="118"/>
      <c r="AF117" s="118"/>
      <c r="AG117" s="118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</row>
    <row r="118" spans="1:64" ht="15.75" customHeight="1">
      <c r="A118" s="118"/>
      <c r="B118" s="119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20"/>
      <c r="Z118" s="120"/>
      <c r="AA118" s="118"/>
      <c r="AB118" s="118"/>
      <c r="AC118" s="118"/>
      <c r="AD118" s="118"/>
      <c r="AE118" s="118"/>
      <c r="AF118" s="118"/>
      <c r="AG118" s="118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</row>
    <row r="119" spans="1:64" ht="15.75" customHeight="1">
      <c r="A119" s="118"/>
      <c r="B119" s="119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20"/>
      <c r="Z119" s="120"/>
      <c r="AA119" s="118"/>
      <c r="AB119" s="118"/>
      <c r="AC119" s="118"/>
      <c r="AD119" s="118"/>
      <c r="AE119" s="118"/>
      <c r="AF119" s="118"/>
      <c r="AG119" s="118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</row>
    <row r="120" spans="1:64" ht="15.75" customHeight="1">
      <c r="A120" s="118"/>
      <c r="B120" s="119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20"/>
      <c r="Z120" s="120"/>
      <c r="AA120" s="118"/>
      <c r="AB120" s="118"/>
      <c r="AC120" s="118"/>
      <c r="AD120" s="118"/>
      <c r="AE120" s="118"/>
      <c r="AF120" s="118"/>
      <c r="AG120" s="118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</row>
    <row r="121" spans="1:64" ht="15.75" customHeight="1">
      <c r="A121" s="118"/>
      <c r="B121" s="119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20"/>
      <c r="Z121" s="120"/>
      <c r="AA121" s="118"/>
      <c r="AB121" s="118"/>
      <c r="AC121" s="118"/>
      <c r="AD121" s="118"/>
      <c r="AE121" s="118"/>
      <c r="AF121" s="118"/>
      <c r="AG121" s="118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</row>
    <row r="122" spans="1:64" ht="15.75" customHeight="1">
      <c r="A122" s="118"/>
      <c r="B122" s="119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20"/>
      <c r="Z122" s="120"/>
      <c r="AA122" s="118"/>
      <c r="AB122" s="118"/>
      <c r="AC122" s="118"/>
      <c r="AD122" s="118"/>
      <c r="AE122" s="118"/>
      <c r="AF122" s="118"/>
      <c r="AG122" s="118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</row>
    <row r="123" spans="1:64" ht="15.75" customHeight="1">
      <c r="A123" s="118"/>
      <c r="B123" s="119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20"/>
      <c r="Z123" s="120"/>
      <c r="AA123" s="118"/>
      <c r="AB123" s="118"/>
      <c r="AC123" s="118"/>
      <c r="AD123" s="118"/>
      <c r="AE123" s="118"/>
      <c r="AF123" s="118"/>
      <c r="AG123" s="118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</row>
    <row r="124" spans="1:64" ht="15.75" customHeight="1">
      <c r="A124" s="118"/>
      <c r="B124" s="119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20"/>
      <c r="Z124" s="120"/>
      <c r="AA124" s="118"/>
      <c r="AB124" s="118"/>
      <c r="AC124" s="118"/>
      <c r="AD124" s="118"/>
      <c r="AE124" s="118"/>
      <c r="AF124" s="118"/>
      <c r="AG124" s="118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</row>
    <row r="125" spans="1:64" ht="15.75" customHeight="1">
      <c r="A125" s="118"/>
      <c r="B125" s="119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20"/>
      <c r="Z125" s="120"/>
      <c r="AA125" s="118"/>
      <c r="AB125" s="118"/>
      <c r="AC125" s="118"/>
      <c r="AD125" s="118"/>
      <c r="AE125" s="118"/>
      <c r="AF125" s="118"/>
      <c r="AG125" s="118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</row>
    <row r="126" spans="1:64" ht="15.75" customHeight="1">
      <c r="A126" s="118"/>
      <c r="B126" s="119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20"/>
      <c r="Z126" s="120"/>
      <c r="AA126" s="118"/>
      <c r="AB126" s="118"/>
      <c r="AC126" s="118"/>
      <c r="AD126" s="118"/>
      <c r="AE126" s="118"/>
      <c r="AF126" s="118"/>
      <c r="AG126" s="118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</row>
    <row r="127" spans="1:64" ht="15.75" customHeight="1">
      <c r="A127" s="118"/>
      <c r="B127" s="119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20"/>
      <c r="Z127" s="120"/>
      <c r="AA127" s="118"/>
      <c r="AB127" s="118"/>
      <c r="AC127" s="118"/>
      <c r="AD127" s="118"/>
      <c r="AE127" s="118"/>
      <c r="AF127" s="118"/>
      <c r="AG127" s="118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</row>
    <row r="128" spans="1:64" ht="15.75" customHeight="1">
      <c r="A128" s="118"/>
      <c r="B128" s="119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20"/>
      <c r="Z128" s="120"/>
      <c r="AA128" s="118"/>
      <c r="AB128" s="118"/>
      <c r="AC128" s="118"/>
      <c r="AD128" s="118"/>
      <c r="AE128" s="118"/>
      <c r="AF128" s="118"/>
      <c r="AG128" s="118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</row>
    <row r="129" spans="1:64" ht="15.75" customHeight="1">
      <c r="A129" s="118"/>
      <c r="B129" s="119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20"/>
      <c r="Z129" s="120"/>
      <c r="AA129" s="118"/>
      <c r="AB129" s="118"/>
      <c r="AC129" s="118"/>
      <c r="AD129" s="118"/>
      <c r="AE129" s="118"/>
      <c r="AF129" s="118"/>
      <c r="AG129" s="118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</row>
    <row r="130" spans="1:64" ht="15.75" customHeight="1">
      <c r="A130" s="118"/>
      <c r="B130" s="119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20"/>
      <c r="Z130" s="120"/>
      <c r="AA130" s="118"/>
      <c r="AB130" s="118"/>
      <c r="AC130" s="118"/>
      <c r="AD130" s="118"/>
      <c r="AE130" s="118"/>
      <c r="AF130" s="118"/>
      <c r="AG130" s="118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</row>
    <row r="131" spans="1:64" ht="15.75" customHeight="1">
      <c r="A131" s="118"/>
      <c r="B131" s="119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20"/>
      <c r="Z131" s="120"/>
      <c r="AA131" s="118"/>
      <c r="AB131" s="118"/>
      <c r="AC131" s="118"/>
      <c r="AD131" s="118"/>
      <c r="AE131" s="118"/>
      <c r="AF131" s="118"/>
      <c r="AG131" s="118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</row>
    <row r="132" spans="1:64" ht="15.75" customHeight="1">
      <c r="A132" s="118"/>
      <c r="B132" s="119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20"/>
      <c r="Z132" s="120"/>
      <c r="AA132" s="118"/>
      <c r="AB132" s="118"/>
      <c r="AC132" s="118"/>
      <c r="AD132" s="118"/>
      <c r="AE132" s="118"/>
      <c r="AF132" s="118"/>
      <c r="AG132" s="118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</row>
    <row r="133" spans="1:64" ht="15.75" customHeight="1">
      <c r="A133" s="118"/>
      <c r="B133" s="119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20"/>
      <c r="Z133" s="120"/>
      <c r="AA133" s="118"/>
      <c r="AB133" s="118"/>
      <c r="AC133" s="118"/>
      <c r="AD133" s="118"/>
      <c r="AE133" s="118"/>
      <c r="AF133" s="118"/>
      <c r="AG133" s="118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</row>
    <row r="134" spans="1:64" ht="15.75" customHeight="1">
      <c r="A134" s="118"/>
      <c r="B134" s="119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20"/>
      <c r="Z134" s="120"/>
      <c r="AA134" s="118"/>
      <c r="AB134" s="118"/>
      <c r="AC134" s="118"/>
      <c r="AD134" s="118"/>
      <c r="AE134" s="118"/>
      <c r="AF134" s="118"/>
      <c r="AG134" s="118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</row>
    <row r="135" spans="1:64" ht="15.75" customHeight="1">
      <c r="A135" s="118"/>
      <c r="B135" s="119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20"/>
      <c r="Z135" s="120"/>
      <c r="AA135" s="118"/>
      <c r="AB135" s="118"/>
      <c r="AC135" s="118"/>
      <c r="AD135" s="118"/>
      <c r="AE135" s="118"/>
      <c r="AF135" s="118"/>
      <c r="AG135" s="118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</row>
    <row r="136" spans="1:64" ht="15.75" customHeight="1">
      <c r="A136" s="118"/>
      <c r="B136" s="119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20"/>
      <c r="Z136" s="120"/>
      <c r="AA136" s="118"/>
      <c r="AB136" s="118"/>
      <c r="AC136" s="118"/>
      <c r="AD136" s="118"/>
      <c r="AE136" s="118"/>
      <c r="AF136" s="118"/>
      <c r="AG136" s="118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</row>
    <row r="137" spans="1:64" ht="15.75" customHeight="1">
      <c r="A137" s="118"/>
      <c r="B137" s="119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20"/>
      <c r="Z137" s="120"/>
      <c r="AA137" s="118"/>
      <c r="AB137" s="118"/>
      <c r="AC137" s="118"/>
      <c r="AD137" s="118"/>
      <c r="AE137" s="118"/>
      <c r="AF137" s="118"/>
      <c r="AG137" s="118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</row>
    <row r="138" spans="1:64" ht="15.75" customHeight="1">
      <c r="A138" s="118"/>
      <c r="B138" s="119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20"/>
      <c r="Z138" s="120"/>
      <c r="AA138" s="118"/>
      <c r="AB138" s="118"/>
      <c r="AC138" s="118"/>
      <c r="AD138" s="118"/>
      <c r="AE138" s="118"/>
      <c r="AF138" s="118"/>
      <c r="AG138" s="118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</row>
    <row r="139" spans="1:64" ht="15.75" customHeight="1">
      <c r="A139" s="118"/>
      <c r="B139" s="119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20"/>
      <c r="Z139" s="120"/>
      <c r="AA139" s="118"/>
      <c r="AB139" s="118"/>
      <c r="AC139" s="118"/>
      <c r="AD139" s="118"/>
      <c r="AE139" s="118"/>
      <c r="AF139" s="118"/>
      <c r="AG139" s="118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</row>
    <row r="140" spans="1:64" ht="15.75" customHeight="1">
      <c r="A140" s="118"/>
      <c r="B140" s="119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20"/>
      <c r="Z140" s="120"/>
      <c r="AA140" s="118"/>
      <c r="AB140" s="118"/>
      <c r="AC140" s="118"/>
      <c r="AD140" s="118"/>
      <c r="AE140" s="118"/>
      <c r="AF140" s="118"/>
      <c r="AG140" s="118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</row>
    <row r="141" spans="1:64" ht="15.75" customHeight="1">
      <c r="A141" s="118"/>
      <c r="B141" s="119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20"/>
      <c r="Z141" s="120"/>
      <c r="AA141" s="118"/>
      <c r="AB141" s="118"/>
      <c r="AC141" s="118"/>
      <c r="AD141" s="118"/>
      <c r="AE141" s="118"/>
      <c r="AF141" s="118"/>
      <c r="AG141" s="118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</row>
    <row r="142" spans="1:64" ht="15.75" customHeight="1">
      <c r="A142" s="118"/>
      <c r="B142" s="119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20"/>
      <c r="Z142" s="120"/>
      <c r="AA142" s="118"/>
      <c r="AB142" s="118"/>
      <c r="AC142" s="118"/>
      <c r="AD142" s="118"/>
      <c r="AE142" s="118"/>
      <c r="AF142" s="118"/>
      <c r="AG142" s="118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</row>
    <row r="143" spans="1:64" ht="15.75" customHeight="1">
      <c r="A143" s="118"/>
      <c r="B143" s="119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20"/>
      <c r="Z143" s="120"/>
      <c r="AA143" s="118"/>
      <c r="AB143" s="118"/>
      <c r="AC143" s="118"/>
      <c r="AD143" s="118"/>
      <c r="AE143" s="118"/>
      <c r="AF143" s="118"/>
      <c r="AG143" s="118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</row>
    <row r="144" spans="1:64" ht="15.75" customHeight="1">
      <c r="A144" s="118"/>
      <c r="B144" s="119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20"/>
      <c r="Z144" s="120"/>
      <c r="AA144" s="118"/>
      <c r="AB144" s="118"/>
      <c r="AC144" s="118"/>
      <c r="AD144" s="118"/>
      <c r="AE144" s="118"/>
      <c r="AF144" s="118"/>
      <c r="AG144" s="118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</row>
    <row r="145" spans="1:64" ht="15.75" customHeight="1">
      <c r="A145" s="118"/>
      <c r="B145" s="119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20"/>
      <c r="Z145" s="120"/>
      <c r="AA145" s="118"/>
      <c r="AB145" s="118"/>
      <c r="AC145" s="118"/>
      <c r="AD145" s="118"/>
      <c r="AE145" s="118"/>
      <c r="AF145" s="118"/>
      <c r="AG145" s="118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</row>
    <row r="146" spans="1:64" ht="15.75" customHeight="1">
      <c r="A146" s="118"/>
      <c r="B146" s="119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20"/>
      <c r="Z146" s="120"/>
      <c r="AA146" s="118"/>
      <c r="AB146" s="118"/>
      <c r="AC146" s="118"/>
      <c r="AD146" s="118"/>
      <c r="AE146" s="118"/>
      <c r="AF146" s="118"/>
      <c r="AG146" s="118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</row>
    <row r="147" spans="1:64" ht="15.75" customHeight="1">
      <c r="A147" s="118"/>
      <c r="B147" s="119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20"/>
      <c r="Z147" s="120"/>
      <c r="AA147" s="118"/>
      <c r="AB147" s="118"/>
      <c r="AC147" s="118"/>
      <c r="AD147" s="118"/>
      <c r="AE147" s="118"/>
      <c r="AF147" s="118"/>
      <c r="AG147" s="118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</row>
    <row r="148" spans="1:64" ht="15.75" customHeight="1">
      <c r="A148" s="118"/>
      <c r="B148" s="119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20"/>
      <c r="Z148" s="120"/>
      <c r="AA148" s="118"/>
      <c r="AB148" s="118"/>
      <c r="AC148" s="118"/>
      <c r="AD148" s="118"/>
      <c r="AE148" s="118"/>
      <c r="AF148" s="118"/>
      <c r="AG148" s="118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</row>
    <row r="149" spans="1:64" ht="15.75" customHeight="1">
      <c r="A149" s="118"/>
      <c r="B149" s="119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20"/>
      <c r="Z149" s="120"/>
      <c r="AA149" s="118"/>
      <c r="AB149" s="118"/>
      <c r="AC149" s="118"/>
      <c r="AD149" s="118"/>
      <c r="AE149" s="118"/>
      <c r="AF149" s="118"/>
      <c r="AG149" s="118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</row>
    <row r="150" spans="1:64" ht="15.75" customHeight="1">
      <c r="A150" s="118"/>
      <c r="B150" s="119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20"/>
      <c r="Z150" s="120"/>
      <c r="AA150" s="118"/>
      <c r="AB150" s="118"/>
      <c r="AC150" s="118"/>
      <c r="AD150" s="118"/>
      <c r="AE150" s="118"/>
      <c r="AF150" s="118"/>
      <c r="AG150" s="118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</row>
    <row r="151" spans="1:64" ht="15.75" customHeight="1">
      <c r="A151" s="118"/>
      <c r="B151" s="119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20"/>
      <c r="Z151" s="120"/>
      <c r="AA151" s="118"/>
      <c r="AB151" s="118"/>
      <c r="AC151" s="118"/>
      <c r="AD151" s="118"/>
      <c r="AE151" s="118"/>
      <c r="AF151" s="118"/>
      <c r="AG151" s="118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</row>
    <row r="152" spans="1:64" ht="15.75" customHeight="1">
      <c r="A152" s="118"/>
      <c r="B152" s="119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20"/>
      <c r="Z152" s="120"/>
      <c r="AA152" s="118"/>
      <c r="AB152" s="118"/>
      <c r="AC152" s="118"/>
      <c r="AD152" s="118"/>
      <c r="AE152" s="118"/>
      <c r="AF152" s="118"/>
      <c r="AG152" s="118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</row>
    <row r="153" spans="1:64" ht="15.75" customHeight="1">
      <c r="A153" s="118"/>
      <c r="B153" s="119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20"/>
      <c r="Z153" s="120"/>
      <c r="AA153" s="118"/>
      <c r="AB153" s="118"/>
      <c r="AC153" s="118"/>
      <c r="AD153" s="118"/>
      <c r="AE153" s="118"/>
      <c r="AF153" s="118"/>
      <c r="AG153" s="118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</row>
    <row r="154" spans="1:64" ht="15.75" customHeight="1">
      <c r="A154" s="118"/>
      <c r="B154" s="119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20"/>
      <c r="Z154" s="120"/>
      <c r="AA154" s="118"/>
      <c r="AB154" s="118"/>
      <c r="AC154" s="118"/>
      <c r="AD154" s="118"/>
      <c r="AE154" s="118"/>
      <c r="AF154" s="118"/>
      <c r="AG154" s="118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</row>
    <row r="155" spans="1:64" ht="15.75" customHeight="1">
      <c r="A155" s="118"/>
      <c r="B155" s="119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20"/>
      <c r="Z155" s="120"/>
      <c r="AA155" s="118"/>
      <c r="AB155" s="118"/>
      <c r="AC155" s="118"/>
      <c r="AD155" s="118"/>
      <c r="AE155" s="118"/>
      <c r="AF155" s="118"/>
      <c r="AG155" s="118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</row>
    <row r="156" spans="1:64" ht="15.75" customHeight="1">
      <c r="A156" s="118"/>
      <c r="B156" s="119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20"/>
      <c r="Z156" s="120"/>
      <c r="AA156" s="118"/>
      <c r="AB156" s="118"/>
      <c r="AC156" s="118"/>
      <c r="AD156" s="118"/>
      <c r="AE156" s="118"/>
      <c r="AF156" s="118"/>
      <c r="AG156" s="118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</row>
    <row r="157" spans="1:64" ht="15.75" customHeight="1">
      <c r="A157" s="118"/>
      <c r="B157" s="119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20"/>
      <c r="Z157" s="120"/>
      <c r="AA157" s="118"/>
      <c r="AB157" s="118"/>
      <c r="AC157" s="118"/>
      <c r="AD157" s="118"/>
      <c r="AE157" s="118"/>
      <c r="AF157" s="118"/>
      <c r="AG157" s="118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</row>
    <row r="158" spans="1:64" ht="15.75" customHeight="1">
      <c r="A158" s="118"/>
      <c r="B158" s="119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20"/>
      <c r="Z158" s="120"/>
      <c r="AA158" s="118"/>
      <c r="AB158" s="118"/>
      <c r="AC158" s="118"/>
      <c r="AD158" s="118"/>
      <c r="AE158" s="118"/>
      <c r="AF158" s="118"/>
      <c r="AG158" s="118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8"/>
    </row>
    <row r="159" spans="1:64" ht="15.75" customHeight="1">
      <c r="A159" s="118"/>
      <c r="B159" s="119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20"/>
      <c r="Z159" s="120"/>
      <c r="AA159" s="118"/>
      <c r="AB159" s="118"/>
      <c r="AC159" s="118"/>
      <c r="AD159" s="118"/>
      <c r="AE159" s="118"/>
      <c r="AF159" s="118"/>
      <c r="AG159" s="118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</row>
    <row r="160" spans="1:64" ht="15.75" customHeight="1">
      <c r="A160" s="118"/>
      <c r="B160" s="119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20"/>
      <c r="Z160" s="120"/>
      <c r="AA160" s="118"/>
      <c r="AB160" s="118"/>
      <c r="AC160" s="118"/>
      <c r="AD160" s="118"/>
      <c r="AE160" s="118"/>
      <c r="AF160" s="118"/>
      <c r="AG160" s="118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</row>
    <row r="161" spans="1:64" ht="15.75" customHeight="1">
      <c r="A161" s="118"/>
      <c r="B161" s="119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20"/>
      <c r="Z161" s="120"/>
      <c r="AA161" s="118"/>
      <c r="AB161" s="118"/>
      <c r="AC161" s="118"/>
      <c r="AD161" s="118"/>
      <c r="AE161" s="118"/>
      <c r="AF161" s="118"/>
      <c r="AG161" s="118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</row>
    <row r="162" spans="1:64" ht="15.75" customHeight="1">
      <c r="A162" s="118"/>
      <c r="B162" s="119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20"/>
      <c r="Z162" s="120"/>
      <c r="AA162" s="118"/>
      <c r="AB162" s="118"/>
      <c r="AC162" s="118"/>
      <c r="AD162" s="118"/>
      <c r="AE162" s="118"/>
      <c r="AF162" s="118"/>
      <c r="AG162" s="118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</row>
    <row r="163" spans="1:64" ht="15.75" customHeight="1">
      <c r="A163" s="118"/>
      <c r="B163" s="119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20"/>
      <c r="Z163" s="120"/>
      <c r="AA163" s="118"/>
      <c r="AB163" s="118"/>
      <c r="AC163" s="118"/>
      <c r="AD163" s="118"/>
      <c r="AE163" s="118"/>
      <c r="AF163" s="118"/>
      <c r="AG163" s="118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8"/>
    </row>
    <row r="164" spans="1:64" ht="15.75" customHeight="1">
      <c r="A164" s="118"/>
      <c r="B164" s="119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20"/>
      <c r="Z164" s="120"/>
      <c r="AA164" s="118"/>
      <c r="AB164" s="118"/>
      <c r="AC164" s="118"/>
      <c r="AD164" s="118"/>
      <c r="AE164" s="118"/>
      <c r="AF164" s="118"/>
      <c r="AG164" s="118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</row>
    <row r="165" spans="1:64" ht="15.75" customHeight="1">
      <c r="A165" s="118"/>
      <c r="B165" s="119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20"/>
      <c r="Z165" s="120"/>
      <c r="AA165" s="118"/>
      <c r="AB165" s="118"/>
      <c r="AC165" s="118"/>
      <c r="AD165" s="118"/>
      <c r="AE165" s="118"/>
      <c r="AF165" s="118"/>
      <c r="AG165" s="118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</row>
    <row r="166" spans="1:64" ht="15.75" customHeight="1">
      <c r="A166" s="118"/>
      <c r="B166" s="119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20"/>
      <c r="Z166" s="120"/>
      <c r="AA166" s="118"/>
      <c r="AB166" s="118"/>
      <c r="AC166" s="118"/>
      <c r="AD166" s="118"/>
      <c r="AE166" s="118"/>
      <c r="AF166" s="118"/>
      <c r="AG166" s="118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</row>
    <row r="167" spans="1:64" ht="15.75" customHeight="1">
      <c r="A167" s="118"/>
      <c r="B167" s="119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20"/>
      <c r="Z167" s="120"/>
      <c r="AA167" s="118"/>
      <c r="AB167" s="118"/>
      <c r="AC167" s="118"/>
      <c r="AD167" s="118"/>
      <c r="AE167" s="118"/>
      <c r="AF167" s="118"/>
      <c r="AG167" s="118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8"/>
    </row>
    <row r="168" spans="1:64" ht="15.75" customHeight="1">
      <c r="A168" s="118"/>
      <c r="B168" s="119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20"/>
      <c r="Z168" s="120"/>
      <c r="AA168" s="118"/>
      <c r="AB168" s="118"/>
      <c r="AC168" s="118"/>
      <c r="AD168" s="118"/>
      <c r="AE168" s="118"/>
      <c r="AF168" s="118"/>
      <c r="AG168" s="118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</row>
    <row r="169" spans="1:64" ht="15.75" customHeight="1">
      <c r="A169" s="118"/>
      <c r="B169" s="119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20"/>
      <c r="Z169" s="120"/>
      <c r="AA169" s="118"/>
      <c r="AB169" s="118"/>
      <c r="AC169" s="118"/>
      <c r="AD169" s="118"/>
      <c r="AE169" s="118"/>
      <c r="AF169" s="118"/>
      <c r="AG169" s="118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</row>
    <row r="170" spans="1:64" ht="15.75" customHeight="1">
      <c r="A170" s="118"/>
      <c r="B170" s="119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20"/>
      <c r="Z170" s="120"/>
      <c r="AA170" s="118"/>
      <c r="AB170" s="118"/>
      <c r="AC170" s="118"/>
      <c r="AD170" s="118"/>
      <c r="AE170" s="118"/>
      <c r="AF170" s="118"/>
      <c r="AG170" s="118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</row>
    <row r="171" spans="1:64" ht="15.75" customHeight="1">
      <c r="A171" s="118"/>
      <c r="B171" s="119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20"/>
      <c r="Z171" s="120"/>
      <c r="AA171" s="118"/>
      <c r="AB171" s="118"/>
      <c r="AC171" s="118"/>
      <c r="AD171" s="118"/>
      <c r="AE171" s="118"/>
      <c r="AF171" s="118"/>
      <c r="AG171" s="118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</row>
    <row r="172" spans="1:64" ht="15.75" customHeight="1">
      <c r="A172" s="118"/>
      <c r="B172" s="119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20"/>
      <c r="Z172" s="120"/>
      <c r="AA172" s="118"/>
      <c r="AB172" s="118"/>
      <c r="AC172" s="118"/>
      <c r="AD172" s="118"/>
      <c r="AE172" s="118"/>
      <c r="AF172" s="118"/>
      <c r="AG172" s="118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</row>
    <row r="173" spans="1:64" ht="15.75" customHeight="1">
      <c r="A173" s="118"/>
      <c r="B173" s="119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20"/>
      <c r="Z173" s="120"/>
      <c r="AA173" s="118"/>
      <c r="AB173" s="118"/>
      <c r="AC173" s="118"/>
      <c r="AD173" s="118"/>
      <c r="AE173" s="118"/>
      <c r="AF173" s="118"/>
      <c r="AG173" s="118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</row>
    <row r="174" spans="1:64" ht="15.75" customHeight="1">
      <c r="A174" s="118"/>
      <c r="B174" s="119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20"/>
      <c r="Z174" s="120"/>
      <c r="AA174" s="118"/>
      <c r="AB174" s="118"/>
      <c r="AC174" s="118"/>
      <c r="AD174" s="118"/>
      <c r="AE174" s="118"/>
      <c r="AF174" s="118"/>
      <c r="AG174" s="118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</row>
    <row r="175" spans="1:64" ht="15.75" customHeight="1">
      <c r="A175" s="118"/>
      <c r="B175" s="119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20"/>
      <c r="Z175" s="120"/>
      <c r="AA175" s="118"/>
      <c r="AB175" s="118"/>
      <c r="AC175" s="118"/>
      <c r="AD175" s="118"/>
      <c r="AE175" s="118"/>
      <c r="AF175" s="118"/>
      <c r="AG175" s="118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</row>
    <row r="176" spans="1:64" ht="15.75" customHeight="1">
      <c r="A176" s="118"/>
      <c r="B176" s="119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20"/>
      <c r="Z176" s="120"/>
      <c r="AA176" s="118"/>
      <c r="AB176" s="118"/>
      <c r="AC176" s="118"/>
      <c r="AD176" s="118"/>
      <c r="AE176" s="118"/>
      <c r="AF176" s="118"/>
      <c r="AG176" s="118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</row>
    <row r="177" spans="1:64" ht="15.75" customHeight="1">
      <c r="A177" s="118"/>
      <c r="B177" s="119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20"/>
      <c r="Z177" s="120"/>
      <c r="AA177" s="118"/>
      <c r="AB177" s="118"/>
      <c r="AC177" s="118"/>
      <c r="AD177" s="118"/>
      <c r="AE177" s="118"/>
      <c r="AF177" s="118"/>
      <c r="AG177" s="118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</row>
    <row r="178" spans="1:64" ht="15.75" customHeight="1">
      <c r="A178" s="118"/>
      <c r="B178" s="119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20"/>
      <c r="Z178" s="120"/>
      <c r="AA178" s="118"/>
      <c r="AB178" s="118"/>
      <c r="AC178" s="118"/>
      <c r="AD178" s="118"/>
      <c r="AE178" s="118"/>
      <c r="AF178" s="118"/>
      <c r="AG178" s="118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</row>
    <row r="179" spans="1:64" ht="15.75" customHeight="1">
      <c r="A179" s="118"/>
      <c r="B179" s="119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20"/>
      <c r="Z179" s="120"/>
      <c r="AA179" s="118"/>
      <c r="AB179" s="118"/>
      <c r="AC179" s="118"/>
      <c r="AD179" s="118"/>
      <c r="AE179" s="118"/>
      <c r="AF179" s="118"/>
      <c r="AG179" s="118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</row>
    <row r="180" spans="1:64" ht="15.75" customHeight="1">
      <c r="A180" s="118"/>
      <c r="B180" s="119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20"/>
      <c r="Z180" s="120"/>
      <c r="AA180" s="118"/>
      <c r="AB180" s="118"/>
      <c r="AC180" s="118"/>
      <c r="AD180" s="118"/>
      <c r="AE180" s="118"/>
      <c r="AF180" s="118"/>
      <c r="AG180" s="118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</row>
    <row r="181" spans="1:64" ht="15.75" customHeight="1">
      <c r="A181" s="118"/>
      <c r="B181" s="119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20"/>
      <c r="Z181" s="120"/>
      <c r="AA181" s="118"/>
      <c r="AB181" s="118"/>
      <c r="AC181" s="118"/>
      <c r="AD181" s="118"/>
      <c r="AE181" s="118"/>
      <c r="AF181" s="118"/>
      <c r="AG181" s="118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</row>
    <row r="182" spans="1:64" ht="15.75" customHeight="1">
      <c r="A182" s="118"/>
      <c r="B182" s="119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20"/>
      <c r="Z182" s="120"/>
      <c r="AA182" s="118"/>
      <c r="AB182" s="118"/>
      <c r="AC182" s="118"/>
      <c r="AD182" s="118"/>
      <c r="AE182" s="118"/>
      <c r="AF182" s="118"/>
      <c r="AG182" s="118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</row>
    <row r="183" spans="1:64" ht="15.75" customHeight="1">
      <c r="A183" s="118"/>
      <c r="B183" s="119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20"/>
      <c r="Z183" s="120"/>
      <c r="AA183" s="118"/>
      <c r="AB183" s="118"/>
      <c r="AC183" s="118"/>
      <c r="AD183" s="118"/>
      <c r="AE183" s="118"/>
      <c r="AF183" s="118"/>
      <c r="AG183" s="118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8"/>
    </row>
    <row r="184" spans="1:64" ht="15.75" customHeight="1">
      <c r="A184" s="118"/>
      <c r="B184" s="119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20"/>
      <c r="Z184" s="120"/>
      <c r="AA184" s="118"/>
      <c r="AB184" s="118"/>
      <c r="AC184" s="118"/>
      <c r="AD184" s="118"/>
      <c r="AE184" s="118"/>
      <c r="AF184" s="118"/>
      <c r="AG184" s="118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  <c r="BH184" s="118"/>
      <c r="BI184" s="118"/>
      <c r="BJ184" s="118"/>
      <c r="BK184" s="118"/>
      <c r="BL184" s="118"/>
    </row>
    <row r="185" spans="1:64" ht="15.75" customHeight="1">
      <c r="A185" s="118"/>
      <c r="B185" s="119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20"/>
      <c r="Z185" s="120"/>
      <c r="AA185" s="118"/>
      <c r="AB185" s="118"/>
      <c r="AC185" s="118"/>
      <c r="AD185" s="118"/>
      <c r="AE185" s="118"/>
      <c r="AF185" s="118"/>
      <c r="AG185" s="118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8"/>
    </row>
    <row r="186" spans="1:64" ht="15.75" customHeight="1">
      <c r="A186" s="118"/>
      <c r="B186" s="119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20"/>
      <c r="Z186" s="120"/>
      <c r="AA186" s="118"/>
      <c r="AB186" s="118"/>
      <c r="AC186" s="118"/>
      <c r="AD186" s="118"/>
      <c r="AE186" s="118"/>
      <c r="AF186" s="118"/>
      <c r="AG186" s="118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  <c r="BH186" s="118"/>
      <c r="BI186" s="118"/>
      <c r="BJ186" s="118"/>
      <c r="BK186" s="118"/>
      <c r="BL186" s="118"/>
    </row>
    <row r="187" spans="1:64" ht="15.75" customHeight="1">
      <c r="A187" s="118"/>
      <c r="B187" s="119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20"/>
      <c r="Z187" s="120"/>
      <c r="AA187" s="118"/>
      <c r="AB187" s="118"/>
      <c r="AC187" s="118"/>
      <c r="AD187" s="118"/>
      <c r="AE187" s="118"/>
      <c r="AF187" s="118"/>
      <c r="AG187" s="118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  <c r="BH187" s="118"/>
      <c r="BI187" s="118"/>
      <c r="BJ187" s="118"/>
      <c r="BK187" s="118"/>
      <c r="BL187" s="118"/>
    </row>
    <row r="188" spans="1:64" ht="15.75" customHeight="1">
      <c r="A188" s="118"/>
      <c r="B188" s="119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20"/>
      <c r="Z188" s="120"/>
      <c r="AA188" s="118"/>
      <c r="AB188" s="118"/>
      <c r="AC188" s="118"/>
      <c r="AD188" s="118"/>
      <c r="AE188" s="118"/>
      <c r="AF188" s="118"/>
      <c r="AG188" s="118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</row>
    <row r="189" spans="1:64" ht="15.75" customHeight="1">
      <c r="A189" s="118"/>
      <c r="B189" s="119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20"/>
      <c r="Z189" s="120"/>
      <c r="AA189" s="118"/>
      <c r="AB189" s="118"/>
      <c r="AC189" s="118"/>
      <c r="AD189" s="118"/>
      <c r="AE189" s="118"/>
      <c r="AF189" s="118"/>
      <c r="AG189" s="118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8"/>
    </row>
    <row r="190" spans="1:64" ht="15.75" customHeight="1">
      <c r="A190" s="118"/>
      <c r="B190" s="119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20"/>
      <c r="Z190" s="120"/>
      <c r="AA190" s="118"/>
      <c r="AB190" s="118"/>
      <c r="AC190" s="118"/>
      <c r="AD190" s="118"/>
      <c r="AE190" s="118"/>
      <c r="AF190" s="118"/>
      <c r="AG190" s="118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  <c r="BH190" s="118"/>
      <c r="BI190" s="118"/>
      <c r="BJ190" s="118"/>
      <c r="BK190" s="118"/>
      <c r="BL190" s="118"/>
    </row>
    <row r="191" spans="1:64" ht="15.75" customHeight="1">
      <c r="A191" s="118"/>
      <c r="B191" s="119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20"/>
      <c r="Z191" s="120"/>
      <c r="AA191" s="118"/>
      <c r="AB191" s="118"/>
      <c r="AC191" s="118"/>
      <c r="AD191" s="118"/>
      <c r="AE191" s="118"/>
      <c r="AF191" s="118"/>
      <c r="AG191" s="118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</row>
    <row r="192" spans="1:64" ht="15.75" customHeight="1">
      <c r="A192" s="118"/>
      <c r="B192" s="119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20"/>
      <c r="Z192" s="120"/>
      <c r="AA192" s="118"/>
      <c r="AB192" s="118"/>
      <c r="AC192" s="118"/>
      <c r="AD192" s="118"/>
      <c r="AE192" s="118"/>
      <c r="AF192" s="118"/>
      <c r="AG192" s="118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8"/>
    </row>
    <row r="193" spans="1:64" ht="15.75" customHeight="1">
      <c r="A193" s="118"/>
      <c r="B193" s="119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20"/>
      <c r="Z193" s="120"/>
      <c r="AA193" s="118"/>
      <c r="AB193" s="118"/>
      <c r="AC193" s="118"/>
      <c r="AD193" s="118"/>
      <c r="AE193" s="118"/>
      <c r="AF193" s="118"/>
      <c r="AG193" s="118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</row>
    <row r="194" spans="1:64" ht="15.75" customHeight="1">
      <c r="A194" s="118"/>
      <c r="B194" s="119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20"/>
      <c r="Z194" s="120"/>
      <c r="AA194" s="118"/>
      <c r="AB194" s="118"/>
      <c r="AC194" s="118"/>
      <c r="AD194" s="118"/>
      <c r="AE194" s="118"/>
      <c r="AF194" s="118"/>
      <c r="AG194" s="118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8"/>
    </row>
    <row r="195" spans="1:64" ht="15.75" customHeight="1">
      <c r="A195" s="118"/>
      <c r="B195" s="119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20"/>
      <c r="Z195" s="120"/>
      <c r="AA195" s="118"/>
      <c r="AB195" s="118"/>
      <c r="AC195" s="118"/>
      <c r="AD195" s="118"/>
      <c r="AE195" s="118"/>
      <c r="AF195" s="118"/>
      <c r="AG195" s="118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  <c r="BH195" s="118"/>
      <c r="BI195" s="118"/>
      <c r="BJ195" s="118"/>
      <c r="BK195" s="118"/>
      <c r="BL195" s="118"/>
    </row>
    <row r="196" spans="1:64" ht="15.75" customHeight="1">
      <c r="A196" s="118"/>
      <c r="B196" s="119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20"/>
      <c r="Z196" s="120"/>
      <c r="AA196" s="118"/>
      <c r="AB196" s="118"/>
      <c r="AC196" s="118"/>
      <c r="AD196" s="118"/>
      <c r="AE196" s="118"/>
      <c r="AF196" s="118"/>
      <c r="AG196" s="118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  <c r="BH196" s="118"/>
      <c r="BI196" s="118"/>
      <c r="BJ196" s="118"/>
      <c r="BK196" s="118"/>
      <c r="BL196" s="118"/>
    </row>
    <row r="197" spans="1:64" ht="15.75" customHeight="1">
      <c r="A197" s="118"/>
      <c r="B197" s="119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20"/>
      <c r="Z197" s="120"/>
      <c r="AA197" s="118"/>
      <c r="AB197" s="118"/>
      <c r="AC197" s="118"/>
      <c r="AD197" s="118"/>
      <c r="AE197" s="118"/>
      <c r="AF197" s="118"/>
      <c r="AG197" s="118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  <c r="BH197" s="118"/>
      <c r="BI197" s="118"/>
      <c r="BJ197" s="118"/>
      <c r="BK197" s="118"/>
      <c r="BL197" s="118"/>
    </row>
    <row r="198" spans="1:64" ht="15.75" customHeight="1">
      <c r="A198" s="118"/>
      <c r="B198" s="119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20"/>
      <c r="Z198" s="120"/>
      <c r="AA198" s="118"/>
      <c r="AB198" s="118"/>
      <c r="AC198" s="118"/>
      <c r="AD198" s="118"/>
      <c r="AE198" s="118"/>
      <c r="AF198" s="118"/>
      <c r="AG198" s="118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  <c r="BH198" s="118"/>
      <c r="BI198" s="118"/>
      <c r="BJ198" s="118"/>
      <c r="BK198" s="118"/>
      <c r="BL198" s="118"/>
    </row>
    <row r="199" spans="1:64" ht="15.75" customHeight="1">
      <c r="A199" s="118"/>
      <c r="B199" s="119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20"/>
      <c r="Z199" s="120"/>
      <c r="AA199" s="118"/>
      <c r="AB199" s="118"/>
      <c r="AC199" s="118"/>
      <c r="AD199" s="118"/>
      <c r="AE199" s="118"/>
      <c r="AF199" s="118"/>
      <c r="AG199" s="118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</row>
    <row r="200" spans="1:64" ht="15.75" customHeight="1">
      <c r="A200" s="118"/>
      <c r="B200" s="119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20"/>
      <c r="Z200" s="120"/>
      <c r="AA200" s="118"/>
      <c r="AB200" s="118"/>
      <c r="AC200" s="118"/>
      <c r="AD200" s="118"/>
      <c r="AE200" s="118"/>
      <c r="AF200" s="118"/>
      <c r="AG200" s="118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  <c r="BH200" s="118"/>
      <c r="BI200" s="118"/>
      <c r="BJ200" s="118"/>
      <c r="BK200" s="118"/>
      <c r="BL200" s="118"/>
    </row>
    <row r="201" spans="1:64" ht="15.75" customHeight="1">
      <c r="A201" s="118"/>
      <c r="B201" s="119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20"/>
      <c r="Z201" s="120"/>
      <c r="AA201" s="118"/>
      <c r="AB201" s="118"/>
      <c r="AC201" s="118"/>
      <c r="AD201" s="118"/>
      <c r="AE201" s="118"/>
      <c r="AF201" s="118"/>
      <c r="AG201" s="118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  <c r="BH201" s="118"/>
      <c r="BI201" s="118"/>
      <c r="BJ201" s="118"/>
      <c r="BK201" s="118"/>
      <c r="BL201" s="118"/>
    </row>
    <row r="202" spans="1:64" ht="15.75" customHeight="1">
      <c r="A202" s="118"/>
      <c r="B202" s="119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20"/>
      <c r="Z202" s="120"/>
      <c r="AA202" s="118"/>
      <c r="AB202" s="118"/>
      <c r="AC202" s="118"/>
      <c r="AD202" s="118"/>
      <c r="AE202" s="118"/>
      <c r="AF202" s="118"/>
      <c r="AG202" s="118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8"/>
    </row>
    <row r="203" spans="1:64" ht="15.75" customHeight="1">
      <c r="A203" s="118"/>
      <c r="B203" s="119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20"/>
      <c r="Z203" s="120"/>
      <c r="AA203" s="118"/>
      <c r="AB203" s="118"/>
      <c r="AC203" s="118"/>
      <c r="AD203" s="118"/>
      <c r="AE203" s="118"/>
      <c r="AF203" s="118"/>
      <c r="AG203" s="118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  <c r="BH203" s="118"/>
      <c r="BI203" s="118"/>
      <c r="BJ203" s="118"/>
      <c r="BK203" s="118"/>
      <c r="BL203" s="118"/>
    </row>
    <row r="204" spans="1:64" ht="15.75" customHeight="1">
      <c r="A204" s="118"/>
      <c r="B204" s="119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20"/>
      <c r="Z204" s="120"/>
      <c r="AA204" s="118"/>
      <c r="AB204" s="118"/>
      <c r="AC204" s="118"/>
      <c r="AD204" s="118"/>
      <c r="AE204" s="118"/>
      <c r="AF204" s="118"/>
      <c r="AG204" s="118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8"/>
    </row>
    <row r="205" spans="1:64" ht="15.75" customHeight="1">
      <c r="A205" s="118"/>
      <c r="B205" s="119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20"/>
      <c r="Z205" s="120"/>
      <c r="AA205" s="118"/>
      <c r="AB205" s="118"/>
      <c r="AC205" s="118"/>
      <c r="AD205" s="118"/>
      <c r="AE205" s="118"/>
      <c r="AF205" s="118"/>
      <c r="AG205" s="118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  <c r="BH205" s="118"/>
      <c r="BI205" s="118"/>
      <c r="BJ205" s="118"/>
      <c r="BK205" s="118"/>
      <c r="BL205" s="118"/>
    </row>
    <row r="206" spans="1:64" ht="15.75" customHeight="1">
      <c r="A206" s="118"/>
      <c r="B206" s="119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20"/>
      <c r="Z206" s="120"/>
      <c r="AA206" s="118"/>
      <c r="AB206" s="118"/>
      <c r="AC206" s="118"/>
      <c r="AD206" s="118"/>
      <c r="AE206" s="118"/>
      <c r="AF206" s="118"/>
      <c r="AG206" s="118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</row>
    <row r="207" spans="1:64" ht="15.75" customHeight="1">
      <c r="A207" s="118"/>
      <c r="B207" s="119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20"/>
      <c r="Z207" s="120"/>
      <c r="AA207" s="118"/>
      <c r="AB207" s="118"/>
      <c r="AC207" s="118"/>
      <c r="AD207" s="118"/>
      <c r="AE207" s="118"/>
      <c r="AF207" s="118"/>
      <c r="AG207" s="118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</row>
    <row r="208" spans="1:64" ht="15.75" customHeight="1">
      <c r="A208" s="118"/>
      <c r="B208" s="119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20"/>
      <c r="Z208" s="120"/>
      <c r="AA208" s="118"/>
      <c r="AB208" s="118"/>
      <c r="AC208" s="118"/>
      <c r="AD208" s="118"/>
      <c r="AE208" s="118"/>
      <c r="AF208" s="118"/>
      <c r="AG208" s="118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  <c r="BH208" s="118"/>
      <c r="BI208" s="118"/>
      <c r="BJ208" s="118"/>
      <c r="BK208" s="118"/>
      <c r="BL208" s="118"/>
    </row>
    <row r="209" spans="1:64" ht="15.75" customHeight="1">
      <c r="A209" s="118"/>
      <c r="B209" s="119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20"/>
      <c r="Z209" s="120"/>
      <c r="AA209" s="118"/>
      <c r="AB209" s="118"/>
      <c r="AC209" s="118"/>
      <c r="AD209" s="118"/>
      <c r="AE209" s="118"/>
      <c r="AF209" s="118"/>
      <c r="AG209" s="118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8"/>
    </row>
    <row r="210" spans="1:64" ht="15.75" customHeight="1">
      <c r="A210" s="118"/>
      <c r="B210" s="119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20"/>
      <c r="Z210" s="120"/>
      <c r="AA210" s="118"/>
      <c r="AB210" s="118"/>
      <c r="AC210" s="118"/>
      <c r="AD210" s="118"/>
      <c r="AE210" s="118"/>
      <c r="AF210" s="118"/>
      <c r="AG210" s="118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8"/>
    </row>
    <row r="211" spans="1:64" ht="15.75" customHeight="1">
      <c r="A211" s="118"/>
      <c r="B211" s="119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20"/>
      <c r="Z211" s="120"/>
      <c r="AA211" s="118"/>
      <c r="AB211" s="118"/>
      <c r="AC211" s="118"/>
      <c r="AD211" s="118"/>
      <c r="AE211" s="118"/>
      <c r="AF211" s="118"/>
      <c r="AG211" s="118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  <c r="BH211" s="118"/>
      <c r="BI211" s="118"/>
      <c r="BJ211" s="118"/>
      <c r="BK211" s="118"/>
      <c r="BL211" s="118"/>
    </row>
    <row r="212" spans="1:64" ht="15.75" customHeight="1">
      <c r="A212" s="118"/>
      <c r="B212" s="119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20"/>
      <c r="Z212" s="120"/>
      <c r="AA212" s="118"/>
      <c r="AB212" s="118"/>
      <c r="AC212" s="118"/>
      <c r="AD212" s="118"/>
      <c r="AE212" s="118"/>
      <c r="AF212" s="118"/>
      <c r="AG212" s="118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  <c r="BH212" s="118"/>
      <c r="BI212" s="118"/>
      <c r="BJ212" s="118"/>
      <c r="BK212" s="118"/>
      <c r="BL212" s="118"/>
    </row>
    <row r="213" spans="1:64" ht="15.75" customHeight="1">
      <c r="A213" s="118"/>
      <c r="B213" s="119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20"/>
      <c r="Z213" s="120"/>
      <c r="AA213" s="118"/>
      <c r="AB213" s="118"/>
      <c r="AC213" s="118"/>
      <c r="AD213" s="118"/>
      <c r="AE213" s="118"/>
      <c r="AF213" s="118"/>
      <c r="AG213" s="118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8"/>
    </row>
    <row r="214" spans="1:64" ht="15.75" customHeight="1">
      <c r="A214" s="118"/>
      <c r="B214" s="119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20"/>
      <c r="Z214" s="120"/>
      <c r="AA214" s="118"/>
      <c r="AB214" s="118"/>
      <c r="AC214" s="118"/>
      <c r="AD214" s="118"/>
      <c r="AE214" s="118"/>
      <c r="AF214" s="118"/>
      <c r="AG214" s="118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8"/>
    </row>
    <row r="215" spans="1:64" ht="15.75" customHeight="1">
      <c r="A215" s="118"/>
      <c r="B215" s="119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20"/>
      <c r="Z215" s="120"/>
      <c r="AA215" s="118"/>
      <c r="AB215" s="118"/>
      <c r="AC215" s="118"/>
      <c r="AD215" s="118"/>
      <c r="AE215" s="118"/>
      <c r="AF215" s="118"/>
      <c r="AG215" s="118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  <c r="BH215" s="118"/>
      <c r="BI215" s="118"/>
      <c r="BJ215" s="118"/>
      <c r="BK215" s="118"/>
      <c r="BL215" s="118"/>
    </row>
    <row r="216" spans="1:64" ht="15.75" customHeight="1">
      <c r="A216" s="118"/>
      <c r="B216" s="119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20"/>
      <c r="Z216" s="120"/>
      <c r="AA216" s="118"/>
      <c r="AB216" s="118"/>
      <c r="AC216" s="118"/>
      <c r="AD216" s="118"/>
      <c r="AE216" s="118"/>
      <c r="AF216" s="118"/>
      <c r="AG216" s="118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8"/>
    </row>
    <row r="217" spans="1:64" ht="15.75" customHeight="1">
      <c r="A217" s="118"/>
      <c r="B217" s="119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20"/>
      <c r="Z217" s="120"/>
      <c r="AA217" s="118"/>
      <c r="AB217" s="118"/>
      <c r="AC217" s="118"/>
      <c r="AD217" s="118"/>
      <c r="AE217" s="118"/>
      <c r="AF217" s="118"/>
      <c r="AG217" s="118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  <c r="BH217" s="118"/>
      <c r="BI217" s="118"/>
      <c r="BJ217" s="118"/>
      <c r="BK217" s="118"/>
      <c r="BL217" s="118"/>
    </row>
    <row r="218" spans="1:64" ht="15.75" customHeight="1">
      <c r="A218" s="118"/>
      <c r="B218" s="119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20"/>
      <c r="Z218" s="120"/>
      <c r="AA218" s="118"/>
      <c r="AB218" s="118"/>
      <c r="AC218" s="118"/>
      <c r="AD218" s="118"/>
      <c r="AE218" s="118"/>
      <c r="AF218" s="118"/>
      <c r="AG218" s="118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8"/>
    </row>
    <row r="219" spans="1:64" ht="15.75" customHeight="1">
      <c r="A219" s="118"/>
      <c r="B219" s="119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20"/>
      <c r="Z219" s="120"/>
      <c r="AA219" s="118"/>
      <c r="AB219" s="118"/>
      <c r="AC219" s="118"/>
      <c r="AD219" s="118"/>
      <c r="AE219" s="118"/>
      <c r="AF219" s="118"/>
      <c r="AG219" s="118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8"/>
    </row>
    <row r="220" spans="1:64" ht="15.75" customHeight="1">
      <c r="A220" s="118"/>
      <c r="B220" s="119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20"/>
      <c r="Z220" s="120"/>
      <c r="AA220" s="118"/>
      <c r="AB220" s="118"/>
      <c r="AC220" s="118"/>
      <c r="AD220" s="118"/>
      <c r="AE220" s="118"/>
      <c r="AF220" s="118"/>
      <c r="AG220" s="118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  <c r="BH220" s="118"/>
      <c r="BI220" s="118"/>
      <c r="BJ220" s="118"/>
      <c r="BK220" s="118"/>
      <c r="BL220" s="118"/>
    </row>
    <row r="221" spans="1:64" ht="15.75" customHeight="1">
      <c r="A221" s="118"/>
      <c r="B221" s="119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20"/>
      <c r="Z221" s="120"/>
      <c r="AA221" s="118"/>
      <c r="AB221" s="118"/>
      <c r="AC221" s="118"/>
      <c r="AD221" s="118"/>
      <c r="AE221" s="118"/>
      <c r="AF221" s="118"/>
      <c r="AG221" s="118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8"/>
    </row>
    <row r="222" spans="1:64" ht="15.75" customHeight="1">
      <c r="A222" s="118"/>
      <c r="B222" s="119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20"/>
      <c r="Z222" s="120"/>
      <c r="AA222" s="118"/>
      <c r="AB222" s="118"/>
      <c r="AC222" s="118"/>
      <c r="AD222" s="118"/>
      <c r="AE222" s="118"/>
      <c r="AF222" s="118"/>
      <c r="AG222" s="118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</row>
    <row r="223" spans="1:64" ht="15.75" customHeight="1">
      <c r="A223" s="118"/>
      <c r="B223" s="119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20"/>
      <c r="Z223" s="120"/>
      <c r="AA223" s="118"/>
      <c r="AB223" s="118"/>
      <c r="AC223" s="118"/>
      <c r="AD223" s="118"/>
      <c r="AE223" s="118"/>
      <c r="AF223" s="118"/>
      <c r="AG223" s="118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8"/>
    </row>
    <row r="224" spans="1:64" ht="15.75" customHeight="1">
      <c r="A224" s="118"/>
      <c r="B224" s="119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20"/>
      <c r="Z224" s="120"/>
      <c r="AA224" s="118"/>
      <c r="AB224" s="118"/>
      <c r="AC224" s="118"/>
      <c r="AD224" s="118"/>
      <c r="AE224" s="118"/>
      <c r="AF224" s="118"/>
      <c r="AG224" s="118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  <c r="BH224" s="118"/>
      <c r="BI224" s="118"/>
      <c r="BJ224" s="118"/>
      <c r="BK224" s="118"/>
      <c r="BL224" s="118"/>
    </row>
    <row r="225" spans="1:64" ht="15.75" customHeight="1">
      <c r="A225" s="118"/>
      <c r="B225" s="119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20"/>
      <c r="Z225" s="120"/>
      <c r="AA225" s="118"/>
      <c r="AB225" s="118"/>
      <c r="AC225" s="118"/>
      <c r="AD225" s="118"/>
      <c r="AE225" s="118"/>
      <c r="AF225" s="118"/>
      <c r="AG225" s="118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</row>
    <row r="226" spans="1:64" ht="15.75" customHeight="1">
      <c r="A226" s="118"/>
      <c r="B226" s="119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20"/>
      <c r="Z226" s="120"/>
      <c r="AA226" s="118"/>
      <c r="AB226" s="118"/>
      <c r="AC226" s="118"/>
      <c r="AD226" s="118"/>
      <c r="AE226" s="118"/>
      <c r="AF226" s="118"/>
      <c r="AG226" s="118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8"/>
    </row>
    <row r="227" spans="1:64" ht="15.75" customHeight="1">
      <c r="A227" s="118"/>
      <c r="B227" s="119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20"/>
      <c r="Z227" s="120"/>
      <c r="AA227" s="118"/>
      <c r="AB227" s="118"/>
      <c r="AC227" s="118"/>
      <c r="AD227" s="118"/>
      <c r="AE227" s="118"/>
      <c r="AF227" s="118"/>
      <c r="AG227" s="118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  <c r="BH227" s="118"/>
      <c r="BI227" s="118"/>
      <c r="BJ227" s="118"/>
      <c r="BK227" s="118"/>
      <c r="BL227" s="118"/>
    </row>
    <row r="228" spans="1:64" ht="15.75" customHeight="1">
      <c r="A228" s="118"/>
      <c r="B228" s="119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20"/>
      <c r="Z228" s="120"/>
      <c r="AA228" s="118"/>
      <c r="AB228" s="118"/>
      <c r="AC228" s="118"/>
      <c r="AD228" s="118"/>
      <c r="AE228" s="118"/>
      <c r="AF228" s="118"/>
      <c r="AG228" s="118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8"/>
    </row>
    <row r="229" spans="1:64" ht="15.75" customHeight="1">
      <c r="A229" s="118"/>
      <c r="B229" s="119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20"/>
      <c r="Z229" s="120"/>
      <c r="AA229" s="118"/>
      <c r="AB229" s="118"/>
      <c r="AC229" s="118"/>
      <c r="AD229" s="118"/>
      <c r="AE229" s="118"/>
      <c r="AF229" s="118"/>
      <c r="AG229" s="118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8"/>
    </row>
    <row r="230" spans="1:64" ht="15.75" customHeight="1">
      <c r="A230" s="118"/>
      <c r="B230" s="119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20"/>
      <c r="Z230" s="120"/>
      <c r="AA230" s="118"/>
      <c r="AB230" s="118"/>
      <c r="AC230" s="118"/>
      <c r="AD230" s="118"/>
      <c r="AE230" s="118"/>
      <c r="AF230" s="118"/>
      <c r="AG230" s="118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  <c r="BH230" s="118"/>
      <c r="BI230" s="118"/>
      <c r="BJ230" s="118"/>
      <c r="BK230" s="118"/>
      <c r="BL230" s="118"/>
    </row>
    <row r="231" spans="1:64" ht="15.75" customHeight="1">
      <c r="A231" s="118"/>
      <c r="B231" s="119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20"/>
      <c r="Z231" s="120"/>
      <c r="AA231" s="118"/>
      <c r="AB231" s="118"/>
      <c r="AC231" s="118"/>
      <c r="AD231" s="118"/>
      <c r="AE231" s="118"/>
      <c r="AF231" s="118"/>
      <c r="AG231" s="118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8"/>
    </row>
    <row r="232" spans="1:64" ht="15.75" customHeight="1">
      <c r="A232" s="118"/>
      <c r="B232" s="119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20"/>
      <c r="Z232" s="120"/>
      <c r="AA232" s="118"/>
      <c r="AB232" s="118"/>
      <c r="AC232" s="118"/>
      <c r="AD232" s="118"/>
      <c r="AE232" s="118"/>
      <c r="AF232" s="118"/>
      <c r="AG232" s="118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  <c r="BH232" s="118"/>
      <c r="BI232" s="118"/>
      <c r="BJ232" s="118"/>
      <c r="BK232" s="118"/>
      <c r="BL232" s="118"/>
    </row>
    <row r="233" spans="1:64" ht="15.75" customHeight="1">
      <c r="A233" s="118"/>
      <c r="B233" s="119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20"/>
      <c r="Z233" s="120"/>
      <c r="AA233" s="118"/>
      <c r="AB233" s="118"/>
      <c r="AC233" s="118"/>
      <c r="AD233" s="118"/>
      <c r="AE233" s="118"/>
      <c r="AF233" s="118"/>
      <c r="AG233" s="118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  <c r="BH233" s="118"/>
      <c r="BI233" s="118"/>
      <c r="BJ233" s="118"/>
      <c r="BK233" s="118"/>
      <c r="BL233" s="118"/>
    </row>
    <row r="234" spans="1:64" ht="15.75" customHeight="1">
      <c r="A234" s="118"/>
      <c r="B234" s="119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20"/>
      <c r="Z234" s="120"/>
      <c r="AA234" s="118"/>
      <c r="AB234" s="118"/>
      <c r="AC234" s="118"/>
      <c r="AD234" s="118"/>
      <c r="AE234" s="118"/>
      <c r="AF234" s="118"/>
      <c r="AG234" s="118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  <c r="BH234" s="118"/>
      <c r="BI234" s="118"/>
      <c r="BJ234" s="118"/>
      <c r="BK234" s="118"/>
      <c r="BL234" s="118"/>
    </row>
    <row r="235" spans="1:64" ht="15.75" customHeight="1">
      <c r="A235" s="118"/>
      <c r="B235" s="119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20"/>
      <c r="Z235" s="120"/>
      <c r="AA235" s="118"/>
      <c r="AB235" s="118"/>
      <c r="AC235" s="118"/>
      <c r="AD235" s="118"/>
      <c r="AE235" s="118"/>
      <c r="AF235" s="118"/>
      <c r="AG235" s="118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8"/>
    </row>
    <row r="236" spans="1:64" ht="15.75" customHeight="1">
      <c r="A236" s="118"/>
      <c r="B236" s="119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20"/>
      <c r="Z236" s="120"/>
      <c r="AA236" s="118"/>
      <c r="AB236" s="118"/>
      <c r="AC236" s="118"/>
      <c r="AD236" s="118"/>
      <c r="AE236" s="118"/>
      <c r="AF236" s="118"/>
      <c r="AG236" s="118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8"/>
    </row>
    <row r="237" spans="1:64" ht="15.75" customHeight="1">
      <c r="A237" s="118"/>
      <c r="B237" s="119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20"/>
      <c r="Z237" s="120"/>
      <c r="AA237" s="118"/>
      <c r="AB237" s="118"/>
      <c r="AC237" s="118"/>
      <c r="AD237" s="118"/>
      <c r="AE237" s="118"/>
      <c r="AF237" s="118"/>
      <c r="AG237" s="118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8"/>
    </row>
    <row r="238" spans="1:64" ht="15.75" customHeight="1">
      <c r="A238" s="118"/>
      <c r="B238" s="119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20"/>
      <c r="Z238" s="120"/>
      <c r="AA238" s="118"/>
      <c r="AB238" s="118"/>
      <c r="AC238" s="118"/>
      <c r="AD238" s="118"/>
      <c r="AE238" s="118"/>
      <c r="AF238" s="118"/>
      <c r="AG238" s="118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  <c r="BH238" s="118"/>
      <c r="BI238" s="118"/>
      <c r="BJ238" s="118"/>
      <c r="BK238" s="118"/>
      <c r="BL238" s="118"/>
    </row>
    <row r="239" spans="1:64" ht="15.75" customHeight="1">
      <c r="A239" s="118"/>
      <c r="B239" s="119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20"/>
      <c r="Z239" s="120"/>
      <c r="AA239" s="118"/>
      <c r="AB239" s="118"/>
      <c r="AC239" s="118"/>
      <c r="AD239" s="118"/>
      <c r="AE239" s="118"/>
      <c r="AF239" s="118"/>
      <c r="AG239" s="118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8"/>
    </row>
    <row r="240" spans="1:64" ht="15.75" customHeight="1">
      <c r="A240" s="118"/>
      <c r="B240" s="119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20"/>
      <c r="Z240" s="120"/>
      <c r="AA240" s="118"/>
      <c r="AB240" s="118"/>
      <c r="AC240" s="118"/>
      <c r="AD240" s="118"/>
      <c r="AE240" s="118"/>
      <c r="AF240" s="118"/>
      <c r="AG240" s="118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8"/>
    </row>
    <row r="241" spans="1:64" ht="15.75" customHeight="1">
      <c r="A241" s="118"/>
      <c r="B241" s="119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20"/>
      <c r="Z241" s="120"/>
      <c r="AA241" s="118"/>
      <c r="AB241" s="118"/>
      <c r="AC241" s="118"/>
      <c r="AD241" s="118"/>
      <c r="AE241" s="118"/>
      <c r="AF241" s="118"/>
      <c r="AG241" s="118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  <c r="BH241" s="118"/>
      <c r="BI241" s="118"/>
      <c r="BJ241" s="118"/>
      <c r="BK241" s="118"/>
      <c r="BL241" s="118"/>
    </row>
    <row r="242" spans="1:64" ht="15.75" customHeight="1">
      <c r="A242" s="118"/>
      <c r="B242" s="119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20"/>
      <c r="Z242" s="120"/>
      <c r="AA242" s="118"/>
      <c r="AB242" s="118"/>
      <c r="AC242" s="118"/>
      <c r="AD242" s="118"/>
      <c r="AE242" s="118"/>
      <c r="AF242" s="118"/>
      <c r="AG242" s="118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18"/>
      <c r="BL242" s="118"/>
    </row>
    <row r="243" spans="1:64" ht="15.75" customHeight="1">
      <c r="A243" s="118"/>
      <c r="B243" s="119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20"/>
      <c r="Z243" s="120"/>
      <c r="AA243" s="118"/>
      <c r="AB243" s="118"/>
      <c r="AC243" s="118"/>
      <c r="AD243" s="118"/>
      <c r="AE243" s="118"/>
      <c r="AF243" s="118"/>
      <c r="AG243" s="118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  <c r="BH243" s="118"/>
      <c r="BI243" s="118"/>
      <c r="BJ243" s="118"/>
      <c r="BK243" s="118"/>
      <c r="BL243" s="118"/>
    </row>
    <row r="244" spans="1:64" ht="15.75" customHeight="1">
      <c r="A244" s="118"/>
      <c r="B244" s="119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20"/>
      <c r="Z244" s="120"/>
      <c r="AA244" s="118"/>
      <c r="AB244" s="118"/>
      <c r="AC244" s="118"/>
      <c r="AD244" s="118"/>
      <c r="AE244" s="118"/>
      <c r="AF244" s="118"/>
      <c r="AG244" s="118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</row>
    <row r="245" spans="1:64" ht="15.75" customHeight="1">
      <c r="A245" s="118"/>
      <c r="B245" s="119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20"/>
      <c r="Z245" s="120"/>
      <c r="AA245" s="118"/>
      <c r="AB245" s="118"/>
      <c r="AC245" s="118"/>
      <c r="AD245" s="118"/>
      <c r="AE245" s="118"/>
      <c r="AF245" s="118"/>
      <c r="AG245" s="118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  <c r="BH245" s="118"/>
      <c r="BI245" s="118"/>
      <c r="BJ245" s="118"/>
      <c r="BK245" s="118"/>
      <c r="BL245" s="118"/>
    </row>
    <row r="246" spans="1:64" ht="15.75" customHeight="1">
      <c r="A246" s="118"/>
      <c r="B246" s="119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20"/>
      <c r="Z246" s="120"/>
      <c r="AA246" s="118"/>
      <c r="AB246" s="118"/>
      <c r="AC246" s="118"/>
      <c r="AD246" s="118"/>
      <c r="AE246" s="118"/>
      <c r="AF246" s="118"/>
      <c r="AG246" s="118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8"/>
    </row>
    <row r="247" spans="1:64" ht="15.75" customHeight="1">
      <c r="A247" s="118"/>
      <c r="B247" s="119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20"/>
      <c r="Z247" s="120"/>
      <c r="AA247" s="118"/>
      <c r="AB247" s="118"/>
      <c r="AC247" s="118"/>
      <c r="AD247" s="118"/>
      <c r="AE247" s="118"/>
      <c r="AF247" s="118"/>
      <c r="AG247" s="118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8"/>
    </row>
    <row r="248" spans="1:64" ht="15.75" customHeight="1">
      <c r="A248" s="118"/>
      <c r="B248" s="119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20"/>
      <c r="Z248" s="120"/>
      <c r="AA248" s="118"/>
      <c r="AB248" s="118"/>
      <c r="AC248" s="118"/>
      <c r="AD248" s="118"/>
      <c r="AE248" s="118"/>
      <c r="AF248" s="118"/>
      <c r="AG248" s="118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8"/>
    </row>
    <row r="249" spans="1:64" ht="15.75" customHeight="1">
      <c r="A249" s="118"/>
      <c r="B249" s="119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20"/>
      <c r="Z249" s="120"/>
      <c r="AA249" s="118"/>
      <c r="AB249" s="118"/>
      <c r="AC249" s="118"/>
      <c r="AD249" s="118"/>
      <c r="AE249" s="118"/>
      <c r="AF249" s="118"/>
      <c r="AG249" s="118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  <c r="BH249" s="118"/>
      <c r="BI249" s="118"/>
      <c r="BJ249" s="118"/>
      <c r="BK249" s="118"/>
      <c r="BL249" s="118"/>
    </row>
    <row r="250" spans="1:64" ht="15.75" customHeight="1">
      <c r="A250" s="118"/>
      <c r="B250" s="119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20"/>
      <c r="Z250" s="120"/>
      <c r="AA250" s="118"/>
      <c r="AB250" s="118"/>
      <c r="AC250" s="118"/>
      <c r="AD250" s="118"/>
      <c r="AE250" s="118"/>
      <c r="AF250" s="118"/>
      <c r="AG250" s="118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8"/>
    </row>
    <row r="251" spans="1:64" ht="15.75" customHeight="1">
      <c r="A251" s="118"/>
      <c r="B251" s="119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20"/>
      <c r="Z251" s="120"/>
      <c r="AA251" s="118"/>
      <c r="AB251" s="118"/>
      <c r="AC251" s="118"/>
      <c r="AD251" s="118"/>
      <c r="AE251" s="118"/>
      <c r="AF251" s="118"/>
      <c r="AG251" s="118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  <c r="BH251" s="118"/>
      <c r="BI251" s="118"/>
      <c r="BJ251" s="118"/>
      <c r="BK251" s="118"/>
      <c r="BL251" s="118"/>
    </row>
    <row r="252" spans="1:64" ht="15.75" customHeight="1">
      <c r="A252" s="118"/>
      <c r="B252" s="119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20"/>
      <c r="Z252" s="120"/>
      <c r="AA252" s="118"/>
      <c r="AB252" s="118"/>
      <c r="AC252" s="118"/>
      <c r="AD252" s="118"/>
      <c r="AE252" s="118"/>
      <c r="AF252" s="118"/>
      <c r="AG252" s="118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  <c r="BH252" s="118"/>
      <c r="BI252" s="118"/>
      <c r="BJ252" s="118"/>
      <c r="BK252" s="118"/>
      <c r="BL252" s="118"/>
    </row>
    <row r="253" spans="1:64" ht="15.75" customHeight="1">
      <c r="A253" s="118"/>
      <c r="B253" s="119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20"/>
      <c r="Z253" s="120"/>
      <c r="AA253" s="118"/>
      <c r="AB253" s="118"/>
      <c r="AC253" s="118"/>
      <c r="AD253" s="118"/>
      <c r="AE253" s="118"/>
      <c r="AF253" s="118"/>
      <c r="AG253" s="118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8"/>
    </row>
    <row r="254" spans="1:64" ht="15.75" customHeight="1">
      <c r="A254" s="118"/>
      <c r="B254" s="119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20"/>
      <c r="Z254" s="120"/>
      <c r="AA254" s="118"/>
      <c r="AB254" s="118"/>
      <c r="AC254" s="118"/>
      <c r="AD254" s="118"/>
      <c r="AE254" s="118"/>
      <c r="AF254" s="118"/>
      <c r="AG254" s="118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  <c r="BH254" s="118"/>
      <c r="BI254" s="118"/>
      <c r="BJ254" s="118"/>
      <c r="BK254" s="118"/>
      <c r="BL254" s="118"/>
    </row>
    <row r="255" spans="1:64" ht="15.75" customHeight="1">
      <c r="A255" s="118"/>
      <c r="B255" s="119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20"/>
      <c r="Z255" s="120"/>
      <c r="AA255" s="118"/>
      <c r="AB255" s="118"/>
      <c r="AC255" s="118"/>
      <c r="AD255" s="118"/>
      <c r="AE255" s="118"/>
      <c r="AF255" s="118"/>
      <c r="AG255" s="118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  <c r="BH255" s="118"/>
      <c r="BI255" s="118"/>
      <c r="BJ255" s="118"/>
      <c r="BK255" s="118"/>
      <c r="BL255" s="118"/>
    </row>
    <row r="256" spans="1:64" ht="15.75" customHeight="1">
      <c r="A256" s="118"/>
      <c r="B256" s="119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20"/>
      <c r="Z256" s="120"/>
      <c r="AA256" s="118"/>
      <c r="AB256" s="118"/>
      <c r="AC256" s="118"/>
      <c r="AD256" s="118"/>
      <c r="AE256" s="118"/>
      <c r="AF256" s="118"/>
      <c r="AG256" s="118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8"/>
    </row>
    <row r="257" spans="1:64" ht="15.75" customHeight="1">
      <c r="A257" s="118"/>
      <c r="B257" s="119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20"/>
      <c r="Z257" s="120"/>
      <c r="AA257" s="118"/>
      <c r="AB257" s="118"/>
      <c r="AC257" s="118"/>
      <c r="AD257" s="118"/>
      <c r="AE257" s="118"/>
      <c r="AF257" s="118"/>
      <c r="AG257" s="118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8"/>
    </row>
    <row r="258" spans="1:64" ht="15.75" customHeight="1">
      <c r="A258" s="118"/>
      <c r="B258" s="119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20"/>
      <c r="Z258" s="120"/>
      <c r="AA258" s="118"/>
      <c r="AB258" s="118"/>
      <c r="AC258" s="118"/>
      <c r="AD258" s="118"/>
      <c r="AE258" s="118"/>
      <c r="AF258" s="118"/>
      <c r="AG258" s="118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21"/>
      <c r="AV258" s="121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  <c r="BH258" s="118"/>
      <c r="BI258" s="118"/>
      <c r="BJ258" s="118"/>
      <c r="BK258" s="118"/>
      <c r="BL258" s="118"/>
    </row>
    <row r="259" spans="1:64" ht="15.75" customHeight="1">
      <c r="A259" s="118"/>
      <c r="B259" s="119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20"/>
      <c r="Z259" s="120"/>
      <c r="AA259" s="118"/>
      <c r="AB259" s="118"/>
      <c r="AC259" s="118"/>
      <c r="AD259" s="118"/>
      <c r="AE259" s="118"/>
      <c r="AF259" s="118"/>
      <c r="AG259" s="118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8"/>
    </row>
    <row r="260" spans="1:64" ht="15.75" customHeight="1">
      <c r="A260" s="118"/>
      <c r="B260" s="119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20"/>
      <c r="Z260" s="120"/>
      <c r="AA260" s="118"/>
      <c r="AB260" s="118"/>
      <c r="AC260" s="118"/>
      <c r="AD260" s="118"/>
      <c r="AE260" s="118"/>
      <c r="AF260" s="118"/>
      <c r="AG260" s="118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  <c r="BH260" s="118"/>
      <c r="BI260" s="118"/>
      <c r="BJ260" s="118"/>
      <c r="BK260" s="118"/>
      <c r="BL260" s="118"/>
    </row>
    <row r="261" spans="1:64" ht="15.75" customHeight="1">
      <c r="A261" s="118"/>
      <c r="B261" s="119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20"/>
      <c r="Z261" s="120"/>
      <c r="AA261" s="118"/>
      <c r="AB261" s="118"/>
      <c r="AC261" s="118"/>
      <c r="AD261" s="118"/>
      <c r="AE261" s="118"/>
      <c r="AF261" s="118"/>
      <c r="AG261" s="118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21"/>
      <c r="AV261" s="121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  <c r="BH261" s="118"/>
      <c r="BI261" s="118"/>
      <c r="BJ261" s="118"/>
      <c r="BK261" s="118"/>
      <c r="BL261" s="118"/>
    </row>
    <row r="262" spans="1:64" ht="15.75" customHeight="1">
      <c r="A262" s="118"/>
      <c r="B262" s="119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20"/>
      <c r="Z262" s="120"/>
      <c r="AA262" s="118"/>
      <c r="AB262" s="118"/>
      <c r="AC262" s="118"/>
      <c r="AD262" s="118"/>
      <c r="AE262" s="118"/>
      <c r="AF262" s="118"/>
      <c r="AG262" s="118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21"/>
      <c r="AV262" s="121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8"/>
    </row>
    <row r="263" spans="1:64" ht="15.75" customHeight="1">
      <c r="A263" s="118"/>
      <c r="B263" s="119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20"/>
      <c r="Z263" s="120"/>
      <c r="AA263" s="118"/>
      <c r="AB263" s="118"/>
      <c r="AC263" s="118"/>
      <c r="AD263" s="118"/>
      <c r="AE263" s="118"/>
      <c r="AF263" s="118"/>
      <c r="AG263" s="118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21"/>
      <c r="AV263" s="121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  <c r="BH263" s="118"/>
      <c r="BI263" s="118"/>
      <c r="BJ263" s="118"/>
      <c r="BK263" s="118"/>
      <c r="BL263" s="118"/>
    </row>
    <row r="264" spans="1:64" ht="15.75" customHeight="1">
      <c r="A264" s="118"/>
      <c r="B264" s="119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20"/>
      <c r="Z264" s="120"/>
      <c r="AA264" s="118"/>
      <c r="AB264" s="118"/>
      <c r="AC264" s="118"/>
      <c r="AD264" s="118"/>
      <c r="AE264" s="118"/>
      <c r="AF264" s="118"/>
      <c r="AG264" s="118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</row>
    <row r="265" spans="1:64" ht="15.75" customHeight="1">
      <c r="A265" s="118"/>
      <c r="B265" s="119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20"/>
      <c r="Z265" s="120"/>
      <c r="AA265" s="118"/>
      <c r="AB265" s="118"/>
      <c r="AC265" s="118"/>
      <c r="AD265" s="118"/>
      <c r="AE265" s="118"/>
      <c r="AF265" s="118"/>
      <c r="AG265" s="118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21"/>
      <c r="AV265" s="121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8"/>
    </row>
    <row r="266" spans="1:64" ht="15.75" customHeight="1">
      <c r="A266" s="118"/>
      <c r="B266" s="119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20"/>
      <c r="Z266" s="120"/>
      <c r="AA266" s="118"/>
      <c r="AB266" s="118"/>
      <c r="AC266" s="118"/>
      <c r="AD266" s="118"/>
      <c r="AE266" s="118"/>
      <c r="AF266" s="118"/>
      <c r="AG266" s="118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21"/>
      <c r="AV266" s="121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8"/>
    </row>
    <row r="267" spans="1:64" ht="15.75" customHeight="1">
      <c r="A267" s="118"/>
      <c r="B267" s="119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20"/>
      <c r="Z267" s="120"/>
      <c r="AA267" s="118"/>
      <c r="AB267" s="118"/>
      <c r="AC267" s="118"/>
      <c r="AD267" s="118"/>
      <c r="AE267" s="118"/>
      <c r="AF267" s="118"/>
      <c r="AG267" s="118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21"/>
      <c r="AV267" s="121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</row>
    <row r="268" spans="1:64" ht="15.75" customHeight="1">
      <c r="A268" s="118"/>
      <c r="B268" s="119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20"/>
      <c r="Z268" s="120"/>
      <c r="AA268" s="118"/>
      <c r="AB268" s="118"/>
      <c r="AC268" s="118"/>
      <c r="AD268" s="118"/>
      <c r="AE268" s="118"/>
      <c r="AF268" s="118"/>
      <c r="AG268" s="118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</row>
    <row r="269" spans="1:64" ht="15.75" customHeight="1">
      <c r="A269" s="118"/>
      <c r="B269" s="119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20"/>
      <c r="Z269" s="120"/>
      <c r="AA269" s="118"/>
      <c r="AB269" s="118"/>
      <c r="AC269" s="118"/>
      <c r="AD269" s="118"/>
      <c r="AE269" s="118"/>
      <c r="AF269" s="118"/>
      <c r="AG269" s="118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21"/>
      <c r="AV269" s="121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  <c r="BH269" s="118"/>
      <c r="BI269" s="118"/>
      <c r="BJ269" s="118"/>
      <c r="BK269" s="118"/>
      <c r="BL269" s="118"/>
    </row>
    <row r="270" spans="1:64" ht="15.75" customHeight="1">
      <c r="A270" s="118"/>
      <c r="B270" s="119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20"/>
      <c r="Z270" s="120"/>
      <c r="AA270" s="118"/>
      <c r="AB270" s="118"/>
      <c r="AC270" s="118"/>
      <c r="AD270" s="118"/>
      <c r="AE270" s="118"/>
      <c r="AF270" s="118"/>
      <c r="AG270" s="118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21"/>
      <c r="AV270" s="121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</row>
    <row r="271" spans="1:64" ht="15.75" customHeight="1">
      <c r="A271" s="118"/>
      <c r="B271" s="119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20"/>
      <c r="Z271" s="120"/>
      <c r="AA271" s="118"/>
      <c r="AB271" s="118"/>
      <c r="AC271" s="118"/>
      <c r="AD271" s="118"/>
      <c r="AE271" s="118"/>
      <c r="AF271" s="118"/>
      <c r="AG271" s="118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21"/>
      <c r="AV271" s="121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  <c r="BH271" s="118"/>
      <c r="BI271" s="118"/>
      <c r="BJ271" s="118"/>
      <c r="BK271" s="118"/>
      <c r="BL271" s="118"/>
    </row>
    <row r="272" spans="1:64" ht="15.75" customHeight="1">
      <c r="A272" s="118"/>
      <c r="B272" s="119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20"/>
      <c r="Z272" s="120"/>
      <c r="AA272" s="118"/>
      <c r="AB272" s="118"/>
      <c r="AC272" s="118"/>
      <c r="AD272" s="118"/>
      <c r="AE272" s="118"/>
      <c r="AF272" s="118"/>
      <c r="AG272" s="118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21"/>
      <c r="AV272" s="121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8"/>
    </row>
    <row r="273" spans="1:64" ht="15.75" customHeight="1">
      <c r="A273" s="118"/>
      <c r="B273" s="119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20"/>
      <c r="Z273" s="120"/>
      <c r="AA273" s="118"/>
      <c r="AB273" s="118"/>
      <c r="AC273" s="118"/>
      <c r="AD273" s="118"/>
      <c r="AE273" s="118"/>
      <c r="AF273" s="118"/>
      <c r="AG273" s="118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21"/>
      <c r="AV273" s="121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</row>
    <row r="274" spans="1:64" ht="15.75" customHeight="1">
      <c r="A274" s="118"/>
      <c r="B274" s="119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20"/>
      <c r="Z274" s="120"/>
      <c r="AA274" s="118"/>
      <c r="AB274" s="118"/>
      <c r="AC274" s="118"/>
      <c r="AD274" s="118"/>
      <c r="AE274" s="118"/>
      <c r="AF274" s="118"/>
      <c r="AG274" s="118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21"/>
      <c r="AV274" s="121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8"/>
    </row>
    <row r="275" spans="1:64" ht="15.75" customHeight="1">
      <c r="A275" s="118"/>
      <c r="B275" s="119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20"/>
      <c r="Z275" s="120"/>
      <c r="AA275" s="118"/>
      <c r="AB275" s="118"/>
      <c r="AC275" s="118"/>
      <c r="AD275" s="118"/>
      <c r="AE275" s="118"/>
      <c r="AF275" s="118"/>
      <c r="AG275" s="118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</row>
    <row r="276" spans="1:64" ht="15.75" customHeight="1">
      <c r="A276" s="118"/>
      <c r="B276" s="119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20"/>
      <c r="Z276" s="120"/>
      <c r="AA276" s="118"/>
      <c r="AB276" s="118"/>
      <c r="AC276" s="118"/>
      <c r="AD276" s="118"/>
      <c r="AE276" s="118"/>
      <c r="AF276" s="118"/>
      <c r="AG276" s="118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</row>
    <row r="277" spans="1:64" ht="15.75" customHeight="1">
      <c r="A277" s="118"/>
      <c r="B277" s="119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20"/>
      <c r="Z277" s="120"/>
      <c r="AA277" s="118"/>
      <c r="AB277" s="118"/>
      <c r="AC277" s="118"/>
      <c r="AD277" s="118"/>
      <c r="AE277" s="118"/>
      <c r="AF277" s="118"/>
      <c r="AG277" s="118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  <c r="BH277" s="118"/>
      <c r="BI277" s="118"/>
      <c r="BJ277" s="118"/>
      <c r="BK277" s="118"/>
      <c r="BL277" s="118"/>
    </row>
    <row r="278" spans="1:64" ht="15.75" customHeight="1">
      <c r="A278" s="118"/>
      <c r="B278" s="119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20"/>
      <c r="Z278" s="120"/>
      <c r="AA278" s="118"/>
      <c r="AB278" s="118"/>
      <c r="AC278" s="118"/>
      <c r="AD278" s="118"/>
      <c r="AE278" s="118"/>
      <c r="AF278" s="118"/>
      <c r="AG278" s="118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21"/>
      <c r="AV278" s="121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  <c r="BH278" s="118"/>
      <c r="BI278" s="118"/>
      <c r="BJ278" s="118"/>
      <c r="BK278" s="118"/>
      <c r="BL278" s="118"/>
    </row>
    <row r="279" spans="1:64" ht="15.75" customHeight="1">
      <c r="A279" s="118"/>
      <c r="B279" s="119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20"/>
      <c r="Z279" s="120"/>
      <c r="AA279" s="118"/>
      <c r="AB279" s="118"/>
      <c r="AC279" s="118"/>
      <c r="AD279" s="118"/>
      <c r="AE279" s="118"/>
      <c r="AF279" s="118"/>
      <c r="AG279" s="118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21"/>
      <c r="AV279" s="121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</row>
    <row r="280" spans="1:64" ht="15.75" customHeight="1">
      <c r="A280" s="118"/>
      <c r="B280" s="119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20"/>
      <c r="Z280" s="120"/>
      <c r="AA280" s="118"/>
      <c r="AB280" s="118"/>
      <c r="AC280" s="118"/>
      <c r="AD280" s="118"/>
      <c r="AE280" s="118"/>
      <c r="AF280" s="118"/>
      <c r="AG280" s="118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  <c r="BH280" s="118"/>
      <c r="BI280" s="118"/>
      <c r="BJ280" s="118"/>
      <c r="BK280" s="118"/>
      <c r="BL280" s="118"/>
    </row>
    <row r="281" spans="1:64" ht="15.75" customHeight="1">
      <c r="A281" s="118"/>
      <c r="B281" s="119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20"/>
      <c r="Z281" s="120"/>
      <c r="AA281" s="118"/>
      <c r="AB281" s="118"/>
      <c r="AC281" s="118"/>
      <c r="AD281" s="118"/>
      <c r="AE281" s="118"/>
      <c r="AF281" s="118"/>
      <c r="AG281" s="118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21"/>
      <c r="AV281" s="121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  <c r="BH281" s="118"/>
      <c r="BI281" s="118"/>
      <c r="BJ281" s="118"/>
      <c r="BK281" s="118"/>
      <c r="BL281" s="118"/>
    </row>
    <row r="282" spans="1:64" ht="15.75" customHeight="1">
      <c r="A282" s="118"/>
      <c r="B282" s="119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20"/>
      <c r="Z282" s="120"/>
      <c r="AA282" s="118"/>
      <c r="AB282" s="118"/>
      <c r="AC282" s="118"/>
      <c r="AD282" s="118"/>
      <c r="AE282" s="118"/>
      <c r="AF282" s="118"/>
      <c r="AG282" s="118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21"/>
      <c r="AV282" s="121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  <c r="BH282" s="118"/>
      <c r="BI282" s="118"/>
      <c r="BJ282" s="118"/>
      <c r="BK282" s="118"/>
      <c r="BL282" s="118"/>
    </row>
    <row r="283" spans="1:64" ht="15.75" customHeight="1">
      <c r="A283" s="118"/>
      <c r="B283" s="119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20"/>
      <c r="Z283" s="120"/>
      <c r="AA283" s="118"/>
      <c r="AB283" s="118"/>
      <c r="AC283" s="118"/>
      <c r="AD283" s="118"/>
      <c r="AE283" s="118"/>
      <c r="AF283" s="118"/>
      <c r="AG283" s="118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21"/>
      <c r="AV283" s="121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  <c r="BH283" s="118"/>
      <c r="BI283" s="118"/>
      <c r="BJ283" s="118"/>
      <c r="BK283" s="118"/>
      <c r="BL283" s="118"/>
    </row>
    <row r="284" spans="1:64" ht="15.75" customHeight="1">
      <c r="A284" s="118"/>
      <c r="B284" s="119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20"/>
      <c r="Z284" s="120"/>
      <c r="AA284" s="118"/>
      <c r="AB284" s="118"/>
      <c r="AC284" s="118"/>
      <c r="AD284" s="118"/>
      <c r="AE284" s="118"/>
      <c r="AF284" s="118"/>
      <c r="AG284" s="118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18"/>
      <c r="BL284" s="118"/>
    </row>
    <row r="285" spans="1:64" ht="15.75" customHeight="1">
      <c r="A285" s="118"/>
      <c r="B285" s="119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20"/>
      <c r="Z285" s="120"/>
      <c r="AA285" s="118"/>
      <c r="AB285" s="118"/>
      <c r="AC285" s="118"/>
      <c r="AD285" s="118"/>
      <c r="AE285" s="118"/>
      <c r="AF285" s="118"/>
      <c r="AG285" s="118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21"/>
      <c r="AV285" s="121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  <c r="BH285" s="118"/>
      <c r="BI285" s="118"/>
      <c r="BJ285" s="118"/>
      <c r="BK285" s="118"/>
      <c r="BL285" s="118"/>
    </row>
    <row r="286" spans="1:64" ht="15.75" customHeight="1">
      <c r="A286" s="118"/>
      <c r="B286" s="119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20"/>
      <c r="Z286" s="120"/>
      <c r="AA286" s="118"/>
      <c r="AB286" s="118"/>
      <c r="AC286" s="118"/>
      <c r="AD286" s="118"/>
      <c r="AE286" s="118"/>
      <c r="AF286" s="118"/>
      <c r="AG286" s="118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21"/>
      <c r="AV286" s="121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  <c r="BH286" s="118"/>
      <c r="BI286" s="118"/>
      <c r="BJ286" s="118"/>
      <c r="BK286" s="118"/>
      <c r="BL286" s="118"/>
    </row>
    <row r="287" spans="1:64" ht="15.75" customHeight="1">
      <c r="A287" s="118"/>
      <c r="B287" s="119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20"/>
      <c r="Z287" s="120"/>
      <c r="AA287" s="118"/>
      <c r="AB287" s="118"/>
      <c r="AC287" s="118"/>
      <c r="AD287" s="118"/>
      <c r="AE287" s="118"/>
      <c r="AF287" s="118"/>
      <c r="AG287" s="118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21"/>
      <c r="AV287" s="121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  <c r="BH287" s="118"/>
      <c r="BI287" s="118"/>
      <c r="BJ287" s="118"/>
      <c r="BK287" s="118"/>
      <c r="BL287" s="118"/>
    </row>
    <row r="288" spans="1:64" ht="15.75" customHeight="1">
      <c r="A288" s="118"/>
      <c r="B288" s="119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20"/>
      <c r="Z288" s="120"/>
      <c r="AA288" s="118"/>
      <c r="AB288" s="118"/>
      <c r="AC288" s="118"/>
      <c r="AD288" s="118"/>
      <c r="AE288" s="118"/>
      <c r="AF288" s="118"/>
      <c r="AG288" s="118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21"/>
      <c r="AV288" s="121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  <c r="BH288" s="118"/>
      <c r="BI288" s="118"/>
      <c r="BJ288" s="118"/>
      <c r="BK288" s="118"/>
      <c r="BL288" s="118"/>
    </row>
    <row r="289" spans="1:64" ht="15.75" customHeight="1">
      <c r="A289" s="118"/>
      <c r="B289" s="119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20"/>
      <c r="Z289" s="120"/>
      <c r="AA289" s="118"/>
      <c r="AB289" s="118"/>
      <c r="AC289" s="118"/>
      <c r="AD289" s="118"/>
      <c r="AE289" s="118"/>
      <c r="AF289" s="118"/>
      <c r="AG289" s="118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21"/>
      <c r="AV289" s="121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  <c r="BH289" s="118"/>
      <c r="BI289" s="118"/>
      <c r="BJ289" s="118"/>
      <c r="BK289" s="118"/>
      <c r="BL289" s="118"/>
    </row>
    <row r="290" spans="1:64" ht="15.75" customHeight="1">
      <c r="A290" s="118"/>
      <c r="B290" s="119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20"/>
      <c r="Z290" s="120"/>
      <c r="AA290" s="118"/>
      <c r="AB290" s="118"/>
      <c r="AC290" s="118"/>
      <c r="AD290" s="118"/>
      <c r="AE290" s="118"/>
      <c r="AF290" s="118"/>
      <c r="AG290" s="118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21"/>
      <c r="AV290" s="121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  <c r="BH290" s="118"/>
      <c r="BI290" s="118"/>
      <c r="BJ290" s="118"/>
      <c r="BK290" s="118"/>
      <c r="BL290" s="118"/>
    </row>
    <row r="291" spans="1:64" ht="15.75" customHeight="1">
      <c r="A291" s="118"/>
      <c r="B291" s="119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20"/>
      <c r="Z291" s="120"/>
      <c r="AA291" s="118"/>
      <c r="AB291" s="118"/>
      <c r="AC291" s="118"/>
      <c r="AD291" s="118"/>
      <c r="AE291" s="118"/>
      <c r="AF291" s="118"/>
      <c r="AG291" s="118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21"/>
      <c r="AV291" s="121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  <c r="BH291" s="118"/>
      <c r="BI291" s="118"/>
      <c r="BJ291" s="118"/>
      <c r="BK291" s="118"/>
      <c r="BL291" s="118"/>
    </row>
    <row r="292" spans="1:64" ht="15.75" customHeight="1">
      <c r="A292" s="118"/>
      <c r="B292" s="119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20"/>
      <c r="Z292" s="120"/>
      <c r="AA292" s="118"/>
      <c r="AB292" s="118"/>
      <c r="AC292" s="118"/>
      <c r="AD292" s="118"/>
      <c r="AE292" s="118"/>
      <c r="AF292" s="118"/>
      <c r="AG292" s="118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21"/>
      <c r="AV292" s="121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  <c r="BH292" s="118"/>
      <c r="BI292" s="118"/>
      <c r="BJ292" s="118"/>
      <c r="BK292" s="118"/>
      <c r="BL292" s="118"/>
    </row>
    <row r="293" spans="1:64" ht="15.75" customHeight="1">
      <c r="A293" s="118"/>
      <c r="B293" s="119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20"/>
      <c r="Z293" s="120"/>
      <c r="AA293" s="118"/>
      <c r="AB293" s="118"/>
      <c r="AC293" s="118"/>
      <c r="AD293" s="118"/>
      <c r="AE293" s="118"/>
      <c r="AF293" s="118"/>
      <c r="AG293" s="118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  <c r="BH293" s="118"/>
      <c r="BI293" s="118"/>
      <c r="BJ293" s="118"/>
      <c r="BK293" s="118"/>
      <c r="BL293" s="118"/>
    </row>
    <row r="294" spans="1:64" ht="15.75" customHeight="1">
      <c r="A294" s="118"/>
      <c r="B294" s="119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20"/>
      <c r="Z294" s="120"/>
      <c r="AA294" s="118"/>
      <c r="AB294" s="118"/>
      <c r="AC294" s="118"/>
      <c r="AD294" s="118"/>
      <c r="AE294" s="118"/>
      <c r="AF294" s="118"/>
      <c r="AG294" s="118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21"/>
      <c r="AV294" s="121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  <c r="BH294" s="118"/>
      <c r="BI294" s="118"/>
      <c r="BJ294" s="118"/>
      <c r="BK294" s="118"/>
      <c r="BL294" s="118"/>
    </row>
    <row r="295" spans="1:64" ht="15.75" customHeight="1">
      <c r="A295" s="118"/>
      <c r="B295" s="119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20"/>
      <c r="Z295" s="120"/>
      <c r="AA295" s="118"/>
      <c r="AB295" s="118"/>
      <c r="AC295" s="118"/>
      <c r="AD295" s="118"/>
      <c r="AE295" s="118"/>
      <c r="AF295" s="118"/>
      <c r="AG295" s="118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21"/>
      <c r="AV295" s="121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  <c r="BH295" s="118"/>
      <c r="BI295" s="118"/>
      <c r="BJ295" s="118"/>
      <c r="BK295" s="118"/>
      <c r="BL295" s="118"/>
    </row>
    <row r="296" spans="1:64" ht="15.75" customHeight="1">
      <c r="A296" s="118"/>
      <c r="B296" s="119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20"/>
      <c r="Z296" s="120"/>
      <c r="AA296" s="118"/>
      <c r="AB296" s="118"/>
      <c r="AC296" s="118"/>
      <c r="AD296" s="118"/>
      <c r="AE296" s="118"/>
      <c r="AF296" s="118"/>
      <c r="AG296" s="118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21"/>
      <c r="AV296" s="121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  <c r="BH296" s="118"/>
      <c r="BI296" s="118"/>
      <c r="BJ296" s="118"/>
      <c r="BK296" s="118"/>
      <c r="BL296" s="118"/>
    </row>
    <row r="297" spans="1:64" ht="15.75" customHeight="1">
      <c r="A297" s="118"/>
      <c r="B297" s="119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20"/>
      <c r="Z297" s="120"/>
      <c r="AA297" s="118"/>
      <c r="AB297" s="118"/>
      <c r="AC297" s="118"/>
      <c r="AD297" s="118"/>
      <c r="AE297" s="118"/>
      <c r="AF297" s="118"/>
      <c r="AG297" s="118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  <c r="BH297" s="118"/>
      <c r="BI297" s="118"/>
      <c r="BJ297" s="118"/>
      <c r="BK297" s="118"/>
      <c r="BL297" s="118"/>
    </row>
    <row r="298" spans="1:64" ht="15.75" customHeight="1">
      <c r="A298" s="118"/>
      <c r="B298" s="119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20"/>
      <c r="Z298" s="120"/>
      <c r="AA298" s="118"/>
      <c r="AB298" s="118"/>
      <c r="AC298" s="118"/>
      <c r="AD298" s="118"/>
      <c r="AE298" s="118"/>
      <c r="AF298" s="118"/>
      <c r="AG298" s="118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21"/>
      <c r="AV298" s="121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  <c r="BH298" s="118"/>
      <c r="BI298" s="118"/>
      <c r="BJ298" s="118"/>
      <c r="BK298" s="118"/>
      <c r="BL298" s="118"/>
    </row>
    <row r="299" spans="1:64" ht="15.75" customHeight="1">
      <c r="A299" s="118"/>
      <c r="B299" s="119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20"/>
      <c r="Z299" s="120"/>
      <c r="AA299" s="118"/>
      <c r="AB299" s="118"/>
      <c r="AC299" s="118"/>
      <c r="AD299" s="118"/>
      <c r="AE299" s="118"/>
      <c r="AF299" s="118"/>
      <c r="AG299" s="118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21"/>
      <c r="AV299" s="121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  <c r="BH299" s="118"/>
      <c r="BI299" s="118"/>
      <c r="BJ299" s="118"/>
      <c r="BK299" s="118"/>
      <c r="BL299" s="118"/>
    </row>
    <row r="300" spans="1:64" ht="15.75" customHeight="1">
      <c r="A300" s="118"/>
      <c r="B300" s="119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20"/>
      <c r="Z300" s="120"/>
      <c r="AA300" s="118"/>
      <c r="AB300" s="118"/>
      <c r="AC300" s="118"/>
      <c r="AD300" s="118"/>
      <c r="AE300" s="118"/>
      <c r="AF300" s="118"/>
      <c r="AG300" s="118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21"/>
      <c r="AV300" s="121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  <c r="BH300" s="118"/>
      <c r="BI300" s="118"/>
      <c r="BJ300" s="118"/>
      <c r="BK300" s="118"/>
      <c r="BL300" s="118"/>
    </row>
    <row r="301" spans="1:64" ht="15.75" customHeight="1">
      <c r="A301" s="118"/>
      <c r="B301" s="119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20"/>
      <c r="Z301" s="120"/>
      <c r="AA301" s="118"/>
      <c r="AB301" s="118"/>
      <c r="AC301" s="118"/>
      <c r="AD301" s="118"/>
      <c r="AE301" s="118"/>
      <c r="AF301" s="118"/>
      <c r="AG301" s="118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21"/>
      <c r="AV301" s="121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  <c r="BH301" s="118"/>
      <c r="BI301" s="118"/>
      <c r="BJ301" s="118"/>
      <c r="BK301" s="118"/>
      <c r="BL301" s="118"/>
    </row>
    <row r="302" spans="1:64" ht="15.75" customHeight="1">
      <c r="A302" s="118"/>
      <c r="B302" s="119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20"/>
      <c r="Z302" s="120"/>
      <c r="AA302" s="118"/>
      <c r="AB302" s="118"/>
      <c r="AC302" s="118"/>
      <c r="AD302" s="118"/>
      <c r="AE302" s="118"/>
      <c r="AF302" s="118"/>
      <c r="AG302" s="118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21"/>
      <c r="AV302" s="121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  <c r="BH302" s="118"/>
      <c r="BI302" s="118"/>
      <c r="BJ302" s="118"/>
      <c r="BK302" s="118"/>
      <c r="BL302" s="118"/>
    </row>
    <row r="303" spans="1:64" ht="15.75" customHeight="1">
      <c r="A303" s="118"/>
      <c r="B303" s="119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20"/>
      <c r="Z303" s="120"/>
      <c r="AA303" s="118"/>
      <c r="AB303" s="118"/>
      <c r="AC303" s="118"/>
      <c r="AD303" s="118"/>
      <c r="AE303" s="118"/>
      <c r="AF303" s="118"/>
      <c r="AG303" s="118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21"/>
      <c r="AV303" s="121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  <c r="BH303" s="118"/>
      <c r="BI303" s="118"/>
      <c r="BJ303" s="118"/>
      <c r="BK303" s="118"/>
      <c r="BL303" s="118"/>
    </row>
    <row r="304" spans="1:64" ht="15.75" customHeight="1">
      <c r="A304" s="118"/>
      <c r="B304" s="119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20"/>
      <c r="Z304" s="120"/>
      <c r="AA304" s="118"/>
      <c r="AB304" s="118"/>
      <c r="AC304" s="118"/>
      <c r="AD304" s="118"/>
      <c r="AE304" s="118"/>
      <c r="AF304" s="118"/>
      <c r="AG304" s="118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21"/>
      <c r="AV304" s="121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  <c r="BH304" s="118"/>
      <c r="BI304" s="118"/>
      <c r="BJ304" s="118"/>
      <c r="BK304" s="118"/>
      <c r="BL304" s="118"/>
    </row>
    <row r="305" spans="1:64" ht="15.75" customHeight="1">
      <c r="A305" s="118"/>
      <c r="B305" s="119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20"/>
      <c r="Z305" s="120"/>
      <c r="AA305" s="118"/>
      <c r="AB305" s="118"/>
      <c r="AC305" s="118"/>
      <c r="AD305" s="118"/>
      <c r="AE305" s="118"/>
      <c r="AF305" s="118"/>
      <c r="AG305" s="118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  <c r="BH305" s="118"/>
      <c r="BI305" s="118"/>
      <c r="BJ305" s="118"/>
      <c r="BK305" s="118"/>
      <c r="BL305" s="118"/>
    </row>
    <row r="306" spans="1:64" ht="15.75" customHeight="1">
      <c r="A306" s="118"/>
      <c r="B306" s="119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20"/>
      <c r="Z306" s="120"/>
      <c r="AA306" s="118"/>
      <c r="AB306" s="118"/>
      <c r="AC306" s="118"/>
      <c r="AD306" s="118"/>
      <c r="AE306" s="118"/>
      <c r="AF306" s="118"/>
      <c r="AG306" s="118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21"/>
      <c r="AV306" s="121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  <c r="BH306" s="118"/>
      <c r="BI306" s="118"/>
      <c r="BJ306" s="118"/>
      <c r="BK306" s="118"/>
      <c r="BL306" s="118"/>
    </row>
    <row r="307" spans="1:64" ht="15.75" customHeight="1">
      <c r="A307" s="118"/>
      <c r="B307" s="119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20"/>
      <c r="Z307" s="120"/>
      <c r="AA307" s="118"/>
      <c r="AB307" s="118"/>
      <c r="AC307" s="118"/>
      <c r="AD307" s="118"/>
      <c r="AE307" s="118"/>
      <c r="AF307" s="118"/>
      <c r="AG307" s="118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21"/>
      <c r="AV307" s="121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  <c r="BH307" s="118"/>
      <c r="BI307" s="118"/>
      <c r="BJ307" s="118"/>
      <c r="BK307" s="118"/>
      <c r="BL307" s="118"/>
    </row>
    <row r="308" spans="1:64" ht="15.75" customHeight="1">
      <c r="A308" s="118"/>
      <c r="B308" s="119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20"/>
      <c r="Z308" s="120"/>
      <c r="AA308" s="118"/>
      <c r="AB308" s="118"/>
      <c r="AC308" s="118"/>
      <c r="AD308" s="118"/>
      <c r="AE308" s="118"/>
      <c r="AF308" s="118"/>
      <c r="AG308" s="118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121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  <c r="BH308" s="118"/>
      <c r="BI308" s="118"/>
      <c r="BJ308" s="118"/>
      <c r="BK308" s="118"/>
      <c r="BL308" s="118"/>
    </row>
    <row r="309" spans="1:64" ht="15.75" customHeight="1">
      <c r="A309" s="118"/>
      <c r="B309" s="119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20"/>
      <c r="Z309" s="120"/>
      <c r="AA309" s="118"/>
      <c r="AB309" s="118"/>
      <c r="AC309" s="118"/>
      <c r="AD309" s="118"/>
      <c r="AE309" s="118"/>
      <c r="AF309" s="118"/>
      <c r="AG309" s="118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21"/>
      <c r="AV309" s="121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  <c r="BH309" s="118"/>
      <c r="BI309" s="118"/>
      <c r="BJ309" s="118"/>
      <c r="BK309" s="118"/>
      <c r="BL309" s="118"/>
    </row>
    <row r="310" spans="1:64" ht="15.75" customHeight="1">
      <c r="A310" s="118"/>
      <c r="B310" s="119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20"/>
      <c r="Z310" s="120"/>
      <c r="AA310" s="118"/>
      <c r="AB310" s="118"/>
      <c r="AC310" s="118"/>
      <c r="AD310" s="118"/>
      <c r="AE310" s="118"/>
      <c r="AF310" s="118"/>
      <c r="AG310" s="118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21"/>
      <c r="AV310" s="121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  <c r="BH310" s="118"/>
      <c r="BI310" s="118"/>
      <c r="BJ310" s="118"/>
      <c r="BK310" s="118"/>
      <c r="BL310" s="118"/>
    </row>
    <row r="311" spans="1:64" ht="15.75" customHeight="1">
      <c r="A311" s="118"/>
      <c r="B311" s="119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20"/>
      <c r="Z311" s="120"/>
      <c r="AA311" s="118"/>
      <c r="AB311" s="118"/>
      <c r="AC311" s="118"/>
      <c r="AD311" s="118"/>
      <c r="AE311" s="118"/>
      <c r="AF311" s="118"/>
      <c r="AG311" s="118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21"/>
      <c r="AV311" s="121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  <c r="BH311" s="118"/>
      <c r="BI311" s="118"/>
      <c r="BJ311" s="118"/>
      <c r="BK311" s="118"/>
      <c r="BL311" s="118"/>
    </row>
    <row r="312" spans="1:64" ht="15.75" customHeight="1">
      <c r="A312" s="118"/>
      <c r="B312" s="119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20"/>
      <c r="Z312" s="120"/>
      <c r="AA312" s="118"/>
      <c r="AB312" s="118"/>
      <c r="AC312" s="118"/>
      <c r="AD312" s="118"/>
      <c r="AE312" s="118"/>
      <c r="AF312" s="118"/>
      <c r="AG312" s="118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21"/>
      <c r="AV312" s="121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  <c r="BH312" s="118"/>
      <c r="BI312" s="118"/>
      <c r="BJ312" s="118"/>
      <c r="BK312" s="118"/>
      <c r="BL312" s="118"/>
    </row>
    <row r="313" spans="1:64" ht="15.75" customHeight="1">
      <c r="A313" s="118"/>
      <c r="B313" s="119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20"/>
      <c r="Z313" s="120"/>
      <c r="AA313" s="118"/>
      <c r="AB313" s="118"/>
      <c r="AC313" s="118"/>
      <c r="AD313" s="118"/>
      <c r="AE313" s="118"/>
      <c r="AF313" s="118"/>
      <c r="AG313" s="118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21"/>
      <c r="AV313" s="121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  <c r="BH313" s="118"/>
      <c r="BI313" s="118"/>
      <c r="BJ313" s="118"/>
      <c r="BK313" s="118"/>
      <c r="BL313" s="118"/>
    </row>
    <row r="314" spans="1:64" ht="15.75" customHeight="1">
      <c r="A314" s="118"/>
      <c r="B314" s="119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20"/>
      <c r="Z314" s="120"/>
      <c r="AA314" s="118"/>
      <c r="AB314" s="118"/>
      <c r="AC314" s="118"/>
      <c r="AD314" s="118"/>
      <c r="AE314" s="118"/>
      <c r="AF314" s="118"/>
      <c r="AG314" s="118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21"/>
      <c r="AV314" s="121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  <c r="BH314" s="118"/>
      <c r="BI314" s="118"/>
      <c r="BJ314" s="118"/>
      <c r="BK314" s="118"/>
      <c r="BL314" s="118"/>
    </row>
    <row r="315" spans="1:64" ht="15.75" customHeight="1">
      <c r="A315" s="118"/>
      <c r="B315" s="119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20"/>
      <c r="Z315" s="120"/>
      <c r="AA315" s="118"/>
      <c r="AB315" s="118"/>
      <c r="AC315" s="118"/>
      <c r="AD315" s="118"/>
      <c r="AE315" s="118"/>
      <c r="AF315" s="118"/>
      <c r="AG315" s="118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21"/>
      <c r="AV315" s="121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  <c r="BH315" s="118"/>
      <c r="BI315" s="118"/>
      <c r="BJ315" s="118"/>
      <c r="BK315" s="118"/>
      <c r="BL315" s="118"/>
    </row>
    <row r="316" spans="1:64" ht="15.75" customHeight="1">
      <c r="A316" s="118"/>
      <c r="B316" s="119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20"/>
      <c r="Z316" s="120"/>
      <c r="AA316" s="118"/>
      <c r="AB316" s="118"/>
      <c r="AC316" s="118"/>
      <c r="AD316" s="118"/>
      <c r="AE316" s="118"/>
      <c r="AF316" s="118"/>
      <c r="AG316" s="118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21"/>
      <c r="AV316" s="121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  <c r="BH316" s="118"/>
      <c r="BI316" s="118"/>
      <c r="BJ316" s="118"/>
      <c r="BK316" s="118"/>
      <c r="BL316" s="118"/>
    </row>
    <row r="317" spans="1:64" ht="15.75" customHeight="1">
      <c r="A317" s="118"/>
      <c r="B317" s="119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20"/>
      <c r="Z317" s="120"/>
      <c r="AA317" s="118"/>
      <c r="AB317" s="118"/>
      <c r="AC317" s="118"/>
      <c r="AD317" s="118"/>
      <c r="AE317" s="118"/>
      <c r="AF317" s="118"/>
      <c r="AG317" s="118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21"/>
      <c r="AV317" s="121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  <c r="BH317" s="118"/>
      <c r="BI317" s="118"/>
      <c r="BJ317" s="118"/>
      <c r="BK317" s="118"/>
      <c r="BL317" s="118"/>
    </row>
    <row r="318" spans="1:64" ht="15.75" customHeight="1">
      <c r="A318" s="118"/>
      <c r="B318" s="119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20"/>
      <c r="Z318" s="120"/>
      <c r="AA318" s="118"/>
      <c r="AB318" s="118"/>
      <c r="AC318" s="118"/>
      <c r="AD318" s="118"/>
      <c r="AE318" s="118"/>
      <c r="AF318" s="118"/>
      <c r="AG318" s="118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21"/>
      <c r="AV318" s="121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  <c r="BH318" s="118"/>
      <c r="BI318" s="118"/>
      <c r="BJ318" s="118"/>
      <c r="BK318" s="118"/>
      <c r="BL318" s="118"/>
    </row>
    <row r="319" spans="1:64" ht="15.75" customHeight="1">
      <c r="A319" s="118"/>
      <c r="B319" s="119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20"/>
      <c r="Z319" s="120"/>
      <c r="AA319" s="118"/>
      <c r="AB319" s="118"/>
      <c r="AC319" s="118"/>
      <c r="AD319" s="118"/>
      <c r="AE319" s="118"/>
      <c r="AF319" s="118"/>
      <c r="AG319" s="118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21"/>
      <c r="AV319" s="121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  <c r="BH319" s="118"/>
      <c r="BI319" s="118"/>
      <c r="BJ319" s="118"/>
      <c r="BK319" s="118"/>
      <c r="BL319" s="118"/>
    </row>
    <row r="320" spans="1:64" ht="15.75" customHeight="1">
      <c r="A320" s="118"/>
      <c r="B320" s="119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20"/>
      <c r="Z320" s="120"/>
      <c r="AA320" s="118"/>
      <c r="AB320" s="118"/>
      <c r="AC320" s="118"/>
      <c r="AD320" s="118"/>
      <c r="AE320" s="118"/>
      <c r="AF320" s="118"/>
      <c r="AG320" s="118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21"/>
      <c r="AV320" s="121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  <c r="BH320" s="118"/>
      <c r="BI320" s="118"/>
      <c r="BJ320" s="118"/>
      <c r="BK320" s="118"/>
      <c r="BL320" s="118"/>
    </row>
    <row r="321" spans="1:64" ht="15.75" customHeight="1">
      <c r="A321" s="118"/>
      <c r="B321" s="119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20"/>
      <c r="Z321" s="120"/>
      <c r="AA321" s="118"/>
      <c r="AB321" s="118"/>
      <c r="AC321" s="118"/>
      <c r="AD321" s="118"/>
      <c r="AE321" s="118"/>
      <c r="AF321" s="118"/>
      <c r="AG321" s="118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  <c r="BH321" s="118"/>
      <c r="BI321" s="118"/>
      <c r="BJ321" s="118"/>
      <c r="BK321" s="118"/>
      <c r="BL321" s="118"/>
    </row>
    <row r="322" spans="1:64" ht="15.75" customHeight="1">
      <c r="A322" s="118"/>
      <c r="B322" s="119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20"/>
      <c r="Z322" s="120"/>
      <c r="AA322" s="118"/>
      <c r="AB322" s="118"/>
      <c r="AC322" s="118"/>
      <c r="AD322" s="118"/>
      <c r="AE322" s="118"/>
      <c r="AF322" s="118"/>
      <c r="AG322" s="118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21"/>
      <c r="AV322" s="121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  <c r="BH322" s="118"/>
      <c r="BI322" s="118"/>
      <c r="BJ322" s="118"/>
      <c r="BK322" s="118"/>
      <c r="BL322" s="118"/>
    </row>
    <row r="323" spans="1:64" ht="15.75" customHeight="1">
      <c r="A323" s="118"/>
      <c r="B323" s="119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20"/>
      <c r="Z323" s="120"/>
      <c r="AA323" s="118"/>
      <c r="AB323" s="118"/>
      <c r="AC323" s="118"/>
      <c r="AD323" s="118"/>
      <c r="AE323" s="118"/>
      <c r="AF323" s="118"/>
      <c r="AG323" s="118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21"/>
      <c r="AV323" s="121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  <c r="BH323" s="118"/>
      <c r="BI323" s="118"/>
      <c r="BJ323" s="118"/>
      <c r="BK323" s="118"/>
      <c r="BL323" s="118"/>
    </row>
    <row r="324" spans="1:64" ht="15.75" customHeight="1">
      <c r="A324" s="118"/>
      <c r="B324" s="119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20"/>
      <c r="Z324" s="120"/>
      <c r="AA324" s="118"/>
      <c r="AB324" s="118"/>
      <c r="AC324" s="118"/>
      <c r="AD324" s="118"/>
      <c r="AE324" s="118"/>
      <c r="AF324" s="118"/>
      <c r="AG324" s="118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21"/>
      <c r="AV324" s="121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  <c r="BH324" s="118"/>
      <c r="BI324" s="118"/>
      <c r="BJ324" s="118"/>
      <c r="BK324" s="118"/>
      <c r="BL324" s="118"/>
    </row>
    <row r="325" spans="1:64" ht="15.75" customHeight="1">
      <c r="A325" s="118"/>
      <c r="B325" s="119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20"/>
      <c r="Z325" s="120"/>
      <c r="AA325" s="118"/>
      <c r="AB325" s="118"/>
      <c r="AC325" s="118"/>
      <c r="AD325" s="118"/>
      <c r="AE325" s="118"/>
      <c r="AF325" s="118"/>
      <c r="AG325" s="118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21"/>
      <c r="AV325" s="121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  <c r="BH325" s="118"/>
      <c r="BI325" s="118"/>
      <c r="BJ325" s="118"/>
      <c r="BK325" s="118"/>
      <c r="BL325" s="118"/>
    </row>
    <row r="326" spans="1:64" ht="15.75" customHeight="1">
      <c r="A326" s="118"/>
      <c r="B326" s="119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20"/>
      <c r="Z326" s="120"/>
      <c r="AA326" s="118"/>
      <c r="AB326" s="118"/>
      <c r="AC326" s="118"/>
      <c r="AD326" s="118"/>
      <c r="AE326" s="118"/>
      <c r="AF326" s="118"/>
      <c r="AG326" s="118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21"/>
      <c r="AV326" s="121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</row>
    <row r="327" spans="1:64" ht="15.75" customHeight="1">
      <c r="A327" s="118"/>
      <c r="B327" s="119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20"/>
      <c r="Z327" s="120"/>
      <c r="AA327" s="118"/>
      <c r="AB327" s="118"/>
      <c r="AC327" s="118"/>
      <c r="AD327" s="118"/>
      <c r="AE327" s="118"/>
      <c r="AF327" s="118"/>
      <c r="AG327" s="118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21"/>
      <c r="AV327" s="121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  <c r="BH327" s="118"/>
      <c r="BI327" s="118"/>
      <c r="BJ327" s="118"/>
      <c r="BK327" s="118"/>
      <c r="BL327" s="118"/>
    </row>
    <row r="328" spans="1:64" ht="15.75" customHeight="1">
      <c r="A328" s="118"/>
      <c r="B328" s="119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20"/>
      <c r="Z328" s="120"/>
      <c r="AA328" s="118"/>
      <c r="AB328" s="118"/>
      <c r="AC328" s="118"/>
      <c r="AD328" s="118"/>
      <c r="AE328" s="118"/>
      <c r="AF328" s="118"/>
      <c r="AG328" s="118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21"/>
      <c r="AV328" s="121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  <c r="BH328" s="118"/>
      <c r="BI328" s="118"/>
      <c r="BJ328" s="118"/>
      <c r="BK328" s="118"/>
      <c r="BL328" s="118"/>
    </row>
    <row r="329" spans="1:64" ht="15.75" customHeight="1">
      <c r="A329" s="118"/>
      <c r="B329" s="119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20"/>
      <c r="Z329" s="120"/>
      <c r="AA329" s="118"/>
      <c r="AB329" s="118"/>
      <c r="AC329" s="118"/>
      <c r="AD329" s="118"/>
      <c r="AE329" s="118"/>
      <c r="AF329" s="118"/>
      <c r="AG329" s="118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21"/>
      <c r="AV329" s="121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  <c r="BH329" s="118"/>
      <c r="BI329" s="118"/>
      <c r="BJ329" s="118"/>
      <c r="BK329" s="118"/>
      <c r="BL329" s="118"/>
    </row>
    <row r="330" spans="1:64" ht="15.75" customHeight="1">
      <c r="A330" s="118"/>
      <c r="B330" s="119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20"/>
      <c r="Z330" s="120"/>
      <c r="AA330" s="118"/>
      <c r="AB330" s="118"/>
      <c r="AC330" s="118"/>
      <c r="AD330" s="118"/>
      <c r="AE330" s="118"/>
      <c r="AF330" s="118"/>
      <c r="AG330" s="118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  <c r="BH330" s="118"/>
      <c r="BI330" s="118"/>
      <c r="BJ330" s="118"/>
      <c r="BK330" s="118"/>
      <c r="BL330" s="118"/>
    </row>
    <row r="331" spans="1:64" ht="15.75" customHeight="1">
      <c r="A331" s="118"/>
      <c r="B331" s="119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20"/>
      <c r="Z331" s="120"/>
      <c r="AA331" s="118"/>
      <c r="AB331" s="118"/>
      <c r="AC331" s="118"/>
      <c r="AD331" s="118"/>
      <c r="AE331" s="118"/>
      <c r="AF331" s="118"/>
      <c r="AG331" s="118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21"/>
      <c r="AV331" s="121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  <c r="BH331" s="118"/>
      <c r="BI331" s="118"/>
      <c r="BJ331" s="118"/>
      <c r="BK331" s="118"/>
      <c r="BL331" s="118"/>
    </row>
    <row r="332" spans="1:64" ht="15.75" customHeight="1">
      <c r="A332" s="118"/>
      <c r="B332" s="119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20"/>
      <c r="Z332" s="120"/>
      <c r="AA332" s="118"/>
      <c r="AB332" s="118"/>
      <c r="AC332" s="118"/>
      <c r="AD332" s="118"/>
      <c r="AE332" s="118"/>
      <c r="AF332" s="118"/>
      <c r="AG332" s="118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21"/>
      <c r="AV332" s="121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  <c r="BH332" s="118"/>
      <c r="BI332" s="118"/>
      <c r="BJ332" s="118"/>
      <c r="BK332" s="118"/>
      <c r="BL332" s="118"/>
    </row>
    <row r="333" spans="1:64" ht="15.75" customHeight="1">
      <c r="A333" s="118"/>
      <c r="B333" s="119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20"/>
      <c r="Z333" s="120"/>
      <c r="AA333" s="118"/>
      <c r="AB333" s="118"/>
      <c r="AC333" s="118"/>
      <c r="AD333" s="118"/>
      <c r="AE333" s="118"/>
      <c r="AF333" s="118"/>
      <c r="AG333" s="118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21"/>
      <c r="AV333" s="121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  <c r="BH333" s="118"/>
      <c r="BI333" s="118"/>
      <c r="BJ333" s="118"/>
      <c r="BK333" s="118"/>
      <c r="BL333" s="118"/>
    </row>
    <row r="334" spans="1:64" ht="15.75" customHeight="1">
      <c r="A334" s="118"/>
      <c r="B334" s="119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20"/>
      <c r="Z334" s="120"/>
      <c r="AA334" s="118"/>
      <c r="AB334" s="118"/>
      <c r="AC334" s="118"/>
      <c r="AD334" s="118"/>
      <c r="AE334" s="118"/>
      <c r="AF334" s="118"/>
      <c r="AG334" s="118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21"/>
      <c r="AV334" s="121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  <c r="BH334" s="118"/>
      <c r="BI334" s="118"/>
      <c r="BJ334" s="118"/>
      <c r="BK334" s="118"/>
      <c r="BL334" s="118"/>
    </row>
    <row r="335" spans="1:64" ht="15.75" customHeight="1">
      <c r="A335" s="118"/>
      <c r="B335" s="119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20"/>
      <c r="Z335" s="120"/>
      <c r="AA335" s="118"/>
      <c r="AB335" s="118"/>
      <c r="AC335" s="118"/>
      <c r="AD335" s="118"/>
      <c r="AE335" s="118"/>
      <c r="AF335" s="118"/>
      <c r="AG335" s="118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21"/>
      <c r="AV335" s="121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  <c r="BH335" s="118"/>
      <c r="BI335" s="118"/>
      <c r="BJ335" s="118"/>
      <c r="BK335" s="118"/>
      <c r="BL335" s="118"/>
    </row>
    <row r="336" spans="1:64" ht="15.75" customHeight="1">
      <c r="A336" s="118"/>
      <c r="B336" s="119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20"/>
      <c r="Z336" s="120"/>
      <c r="AA336" s="118"/>
      <c r="AB336" s="118"/>
      <c r="AC336" s="118"/>
      <c r="AD336" s="118"/>
      <c r="AE336" s="118"/>
      <c r="AF336" s="118"/>
      <c r="AG336" s="118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21"/>
      <c r="AV336" s="121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  <c r="BH336" s="118"/>
      <c r="BI336" s="118"/>
      <c r="BJ336" s="118"/>
      <c r="BK336" s="118"/>
      <c r="BL336" s="118"/>
    </row>
    <row r="337" spans="1:64" ht="15.75" customHeight="1">
      <c r="A337" s="118"/>
      <c r="B337" s="119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20"/>
      <c r="Z337" s="120"/>
      <c r="AA337" s="118"/>
      <c r="AB337" s="118"/>
      <c r="AC337" s="118"/>
      <c r="AD337" s="118"/>
      <c r="AE337" s="118"/>
      <c r="AF337" s="118"/>
      <c r="AG337" s="118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21"/>
      <c r="AV337" s="121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  <c r="BH337" s="118"/>
      <c r="BI337" s="118"/>
      <c r="BJ337" s="118"/>
      <c r="BK337" s="118"/>
      <c r="BL337" s="118"/>
    </row>
    <row r="338" spans="1:64" ht="15.75" customHeight="1">
      <c r="A338" s="118"/>
      <c r="B338" s="119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20"/>
      <c r="Z338" s="120"/>
      <c r="AA338" s="118"/>
      <c r="AB338" s="118"/>
      <c r="AC338" s="118"/>
      <c r="AD338" s="118"/>
      <c r="AE338" s="118"/>
      <c r="AF338" s="118"/>
      <c r="AG338" s="118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21"/>
      <c r="AV338" s="121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  <c r="BH338" s="118"/>
      <c r="BI338" s="118"/>
      <c r="BJ338" s="118"/>
      <c r="BK338" s="118"/>
      <c r="BL338" s="118"/>
    </row>
    <row r="339" spans="1:64" ht="15.75" customHeight="1">
      <c r="A339" s="118"/>
      <c r="B339" s="119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20"/>
      <c r="Z339" s="120"/>
      <c r="AA339" s="118"/>
      <c r="AB339" s="118"/>
      <c r="AC339" s="118"/>
      <c r="AD339" s="118"/>
      <c r="AE339" s="118"/>
      <c r="AF339" s="118"/>
      <c r="AG339" s="118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21"/>
      <c r="AV339" s="121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  <c r="BH339" s="118"/>
      <c r="BI339" s="118"/>
      <c r="BJ339" s="118"/>
      <c r="BK339" s="118"/>
      <c r="BL339" s="118"/>
    </row>
    <row r="340" spans="1:64" ht="15.75" customHeight="1">
      <c r="A340" s="118"/>
      <c r="B340" s="119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20"/>
      <c r="Z340" s="120"/>
      <c r="AA340" s="118"/>
      <c r="AB340" s="118"/>
      <c r="AC340" s="118"/>
      <c r="AD340" s="118"/>
      <c r="AE340" s="118"/>
      <c r="AF340" s="118"/>
      <c r="AG340" s="118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21"/>
      <c r="AV340" s="121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  <c r="BH340" s="118"/>
      <c r="BI340" s="118"/>
      <c r="BJ340" s="118"/>
      <c r="BK340" s="118"/>
      <c r="BL340" s="118"/>
    </row>
    <row r="341" spans="1:64" ht="15.75" customHeight="1">
      <c r="A341" s="118"/>
      <c r="B341" s="119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20"/>
      <c r="Z341" s="120"/>
      <c r="AA341" s="118"/>
      <c r="AB341" s="118"/>
      <c r="AC341" s="118"/>
      <c r="AD341" s="118"/>
      <c r="AE341" s="118"/>
      <c r="AF341" s="118"/>
      <c r="AG341" s="118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21"/>
      <c r="AV341" s="121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  <c r="BH341" s="118"/>
      <c r="BI341" s="118"/>
      <c r="BJ341" s="118"/>
      <c r="BK341" s="118"/>
      <c r="BL341" s="118"/>
    </row>
    <row r="342" spans="1:64" ht="15.75" customHeight="1">
      <c r="A342" s="118"/>
      <c r="B342" s="119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20"/>
      <c r="Z342" s="120"/>
      <c r="AA342" s="118"/>
      <c r="AB342" s="118"/>
      <c r="AC342" s="118"/>
      <c r="AD342" s="118"/>
      <c r="AE342" s="118"/>
      <c r="AF342" s="118"/>
      <c r="AG342" s="118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21"/>
      <c r="AV342" s="121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  <c r="BH342" s="118"/>
      <c r="BI342" s="118"/>
      <c r="BJ342" s="118"/>
      <c r="BK342" s="118"/>
      <c r="BL342" s="118"/>
    </row>
    <row r="343" spans="1:64" ht="15.75" customHeight="1">
      <c r="A343" s="118"/>
      <c r="B343" s="119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20"/>
      <c r="Z343" s="120"/>
      <c r="AA343" s="118"/>
      <c r="AB343" s="118"/>
      <c r="AC343" s="118"/>
      <c r="AD343" s="118"/>
      <c r="AE343" s="118"/>
      <c r="AF343" s="118"/>
      <c r="AG343" s="118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21"/>
      <c r="AV343" s="121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  <c r="BH343" s="118"/>
      <c r="BI343" s="118"/>
      <c r="BJ343" s="118"/>
      <c r="BK343" s="118"/>
      <c r="BL343" s="118"/>
    </row>
    <row r="344" spans="1:64" ht="15.75" customHeight="1">
      <c r="A344" s="118"/>
      <c r="B344" s="119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20"/>
      <c r="Z344" s="120"/>
      <c r="AA344" s="118"/>
      <c r="AB344" s="118"/>
      <c r="AC344" s="118"/>
      <c r="AD344" s="118"/>
      <c r="AE344" s="118"/>
      <c r="AF344" s="118"/>
      <c r="AG344" s="118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21"/>
      <c r="AV344" s="121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  <c r="BH344" s="118"/>
      <c r="BI344" s="118"/>
      <c r="BJ344" s="118"/>
      <c r="BK344" s="118"/>
      <c r="BL344" s="118"/>
    </row>
    <row r="345" spans="1:64" ht="15.75" customHeight="1">
      <c r="A345" s="118"/>
      <c r="B345" s="119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20"/>
      <c r="Z345" s="120"/>
      <c r="AA345" s="118"/>
      <c r="AB345" s="118"/>
      <c r="AC345" s="118"/>
      <c r="AD345" s="118"/>
      <c r="AE345" s="118"/>
      <c r="AF345" s="118"/>
      <c r="AG345" s="118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21"/>
      <c r="AV345" s="121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  <c r="BH345" s="118"/>
      <c r="BI345" s="118"/>
      <c r="BJ345" s="118"/>
      <c r="BK345" s="118"/>
      <c r="BL345" s="118"/>
    </row>
    <row r="346" spans="1:64" ht="15.75" customHeight="1">
      <c r="A346" s="118"/>
      <c r="B346" s="119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20"/>
      <c r="Z346" s="120"/>
      <c r="AA346" s="118"/>
      <c r="AB346" s="118"/>
      <c r="AC346" s="118"/>
      <c r="AD346" s="118"/>
      <c r="AE346" s="118"/>
      <c r="AF346" s="118"/>
      <c r="AG346" s="118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21"/>
      <c r="AV346" s="121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  <c r="BH346" s="118"/>
      <c r="BI346" s="118"/>
      <c r="BJ346" s="118"/>
      <c r="BK346" s="118"/>
      <c r="BL346" s="118"/>
    </row>
    <row r="347" spans="1:64" ht="15.75" customHeight="1">
      <c r="A347" s="118"/>
      <c r="B347" s="119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20"/>
      <c r="Z347" s="120"/>
      <c r="AA347" s="118"/>
      <c r="AB347" s="118"/>
      <c r="AC347" s="118"/>
      <c r="AD347" s="118"/>
      <c r="AE347" s="118"/>
      <c r="AF347" s="118"/>
      <c r="AG347" s="118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21"/>
      <c r="AV347" s="121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  <c r="BH347" s="118"/>
      <c r="BI347" s="118"/>
      <c r="BJ347" s="118"/>
      <c r="BK347" s="118"/>
      <c r="BL347" s="118"/>
    </row>
    <row r="348" spans="1:64" ht="15.75" customHeight="1">
      <c r="A348" s="118"/>
      <c r="B348" s="119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20"/>
      <c r="Z348" s="120"/>
      <c r="AA348" s="118"/>
      <c r="AB348" s="118"/>
      <c r="AC348" s="118"/>
      <c r="AD348" s="118"/>
      <c r="AE348" s="118"/>
      <c r="AF348" s="118"/>
      <c r="AG348" s="118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21"/>
      <c r="AV348" s="121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  <c r="BH348" s="118"/>
      <c r="BI348" s="118"/>
      <c r="BJ348" s="118"/>
      <c r="BK348" s="118"/>
      <c r="BL348" s="118"/>
    </row>
    <row r="349" spans="1:64" ht="15.75" customHeight="1">
      <c r="A349" s="118"/>
      <c r="B349" s="119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20"/>
      <c r="Z349" s="120"/>
      <c r="AA349" s="118"/>
      <c r="AB349" s="118"/>
      <c r="AC349" s="118"/>
      <c r="AD349" s="118"/>
      <c r="AE349" s="118"/>
      <c r="AF349" s="118"/>
      <c r="AG349" s="118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21"/>
      <c r="AV349" s="121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  <c r="BH349" s="118"/>
      <c r="BI349" s="118"/>
      <c r="BJ349" s="118"/>
      <c r="BK349" s="118"/>
      <c r="BL349" s="118"/>
    </row>
    <row r="350" spans="1:64" ht="15.75" customHeight="1">
      <c r="A350" s="118"/>
      <c r="B350" s="119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20"/>
      <c r="Z350" s="120"/>
      <c r="AA350" s="118"/>
      <c r="AB350" s="118"/>
      <c r="AC350" s="118"/>
      <c r="AD350" s="118"/>
      <c r="AE350" s="118"/>
      <c r="AF350" s="118"/>
      <c r="AG350" s="118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21"/>
      <c r="AV350" s="121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  <c r="BH350" s="118"/>
      <c r="BI350" s="118"/>
      <c r="BJ350" s="118"/>
      <c r="BK350" s="118"/>
      <c r="BL350" s="118"/>
    </row>
    <row r="351" spans="1:64" ht="15.75" customHeight="1">
      <c r="A351" s="118"/>
      <c r="B351" s="119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20"/>
      <c r="Z351" s="120"/>
      <c r="AA351" s="118"/>
      <c r="AB351" s="118"/>
      <c r="AC351" s="118"/>
      <c r="AD351" s="118"/>
      <c r="AE351" s="118"/>
      <c r="AF351" s="118"/>
      <c r="AG351" s="118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21"/>
      <c r="AV351" s="121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  <c r="BH351" s="118"/>
      <c r="BI351" s="118"/>
      <c r="BJ351" s="118"/>
      <c r="BK351" s="118"/>
      <c r="BL351" s="118"/>
    </row>
    <row r="352" spans="1:64" ht="15.75" customHeight="1">
      <c r="A352" s="118"/>
      <c r="B352" s="119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20"/>
      <c r="Z352" s="120"/>
      <c r="AA352" s="118"/>
      <c r="AB352" s="118"/>
      <c r="AC352" s="118"/>
      <c r="AD352" s="118"/>
      <c r="AE352" s="118"/>
      <c r="AF352" s="118"/>
      <c r="AG352" s="118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21"/>
      <c r="AV352" s="121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  <c r="BH352" s="118"/>
      <c r="BI352" s="118"/>
      <c r="BJ352" s="118"/>
      <c r="BK352" s="118"/>
      <c r="BL352" s="118"/>
    </row>
    <row r="353" spans="1:64" ht="15.75" customHeight="1">
      <c r="A353" s="118"/>
      <c r="B353" s="119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20"/>
      <c r="Z353" s="120"/>
      <c r="AA353" s="118"/>
      <c r="AB353" s="118"/>
      <c r="AC353" s="118"/>
      <c r="AD353" s="118"/>
      <c r="AE353" s="118"/>
      <c r="AF353" s="118"/>
      <c r="AG353" s="118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21"/>
      <c r="AV353" s="121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  <c r="BH353" s="118"/>
      <c r="BI353" s="118"/>
      <c r="BJ353" s="118"/>
      <c r="BK353" s="118"/>
      <c r="BL353" s="118"/>
    </row>
    <row r="354" spans="1:64" ht="15.75" customHeight="1">
      <c r="A354" s="118"/>
      <c r="B354" s="119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20"/>
      <c r="Z354" s="120"/>
      <c r="AA354" s="118"/>
      <c r="AB354" s="118"/>
      <c r="AC354" s="118"/>
      <c r="AD354" s="118"/>
      <c r="AE354" s="118"/>
      <c r="AF354" s="118"/>
      <c r="AG354" s="118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  <c r="BH354" s="118"/>
      <c r="BI354" s="118"/>
      <c r="BJ354" s="118"/>
      <c r="BK354" s="118"/>
      <c r="BL354" s="118"/>
    </row>
    <row r="355" spans="1:64" ht="15.75" customHeight="1">
      <c r="A355" s="118"/>
      <c r="B355" s="119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20"/>
      <c r="Z355" s="120"/>
      <c r="AA355" s="118"/>
      <c r="AB355" s="118"/>
      <c r="AC355" s="118"/>
      <c r="AD355" s="118"/>
      <c r="AE355" s="118"/>
      <c r="AF355" s="118"/>
      <c r="AG355" s="118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21"/>
      <c r="AV355" s="121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  <c r="BH355" s="118"/>
      <c r="BI355" s="118"/>
      <c r="BJ355" s="118"/>
      <c r="BK355" s="118"/>
      <c r="BL355" s="118"/>
    </row>
    <row r="356" spans="1:64" ht="15.75" customHeight="1">
      <c r="A356" s="118"/>
      <c r="B356" s="119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20"/>
      <c r="Z356" s="120"/>
      <c r="AA356" s="118"/>
      <c r="AB356" s="118"/>
      <c r="AC356" s="118"/>
      <c r="AD356" s="118"/>
      <c r="AE356" s="118"/>
      <c r="AF356" s="118"/>
      <c r="AG356" s="118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21"/>
      <c r="AV356" s="121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  <c r="BH356" s="118"/>
      <c r="BI356" s="118"/>
      <c r="BJ356" s="118"/>
      <c r="BK356" s="118"/>
      <c r="BL356" s="118"/>
    </row>
    <row r="357" spans="1:64" ht="15.75" customHeight="1">
      <c r="A357" s="118"/>
      <c r="B357" s="119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20"/>
      <c r="Z357" s="120"/>
      <c r="AA357" s="118"/>
      <c r="AB357" s="118"/>
      <c r="AC357" s="118"/>
      <c r="AD357" s="118"/>
      <c r="AE357" s="118"/>
      <c r="AF357" s="118"/>
      <c r="AG357" s="118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21"/>
      <c r="AV357" s="121"/>
      <c r="AW357" s="118"/>
      <c r="AX357" s="118"/>
      <c r="AY357" s="118"/>
      <c r="AZ357" s="118"/>
      <c r="BA357" s="118"/>
      <c r="BB357" s="118"/>
      <c r="BC357" s="118"/>
      <c r="BD357" s="118"/>
      <c r="BE357" s="118"/>
      <c r="BF357" s="118"/>
      <c r="BG357" s="118"/>
      <c r="BH357" s="118"/>
      <c r="BI357" s="118"/>
      <c r="BJ357" s="118"/>
      <c r="BK357" s="118"/>
      <c r="BL357" s="118"/>
    </row>
    <row r="358" spans="1:64" ht="15.75" customHeight="1">
      <c r="A358" s="118"/>
      <c r="B358" s="119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20"/>
      <c r="Z358" s="120"/>
      <c r="AA358" s="118"/>
      <c r="AB358" s="118"/>
      <c r="AC358" s="118"/>
      <c r="AD358" s="118"/>
      <c r="AE358" s="118"/>
      <c r="AF358" s="118"/>
      <c r="AG358" s="118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21"/>
      <c r="AV358" s="121"/>
      <c r="AW358" s="118"/>
      <c r="AX358" s="118"/>
      <c r="AY358" s="118"/>
      <c r="AZ358" s="118"/>
      <c r="BA358" s="118"/>
      <c r="BB358" s="118"/>
      <c r="BC358" s="118"/>
      <c r="BD358" s="118"/>
      <c r="BE358" s="118"/>
      <c r="BF358" s="118"/>
      <c r="BG358" s="118"/>
      <c r="BH358" s="118"/>
      <c r="BI358" s="118"/>
      <c r="BJ358" s="118"/>
      <c r="BK358" s="118"/>
      <c r="BL358" s="118"/>
    </row>
    <row r="359" spans="1:64" ht="15.75" customHeight="1">
      <c r="A359" s="118"/>
      <c r="B359" s="119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20"/>
      <c r="Z359" s="120"/>
      <c r="AA359" s="118"/>
      <c r="AB359" s="118"/>
      <c r="AC359" s="118"/>
      <c r="AD359" s="118"/>
      <c r="AE359" s="118"/>
      <c r="AF359" s="118"/>
      <c r="AG359" s="118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21"/>
      <c r="AV359" s="121"/>
      <c r="AW359" s="118"/>
      <c r="AX359" s="118"/>
      <c r="AY359" s="118"/>
      <c r="AZ359" s="118"/>
      <c r="BA359" s="118"/>
      <c r="BB359" s="118"/>
      <c r="BC359" s="118"/>
      <c r="BD359" s="118"/>
      <c r="BE359" s="118"/>
      <c r="BF359" s="118"/>
      <c r="BG359" s="118"/>
      <c r="BH359" s="118"/>
      <c r="BI359" s="118"/>
      <c r="BJ359" s="118"/>
      <c r="BK359" s="118"/>
      <c r="BL359" s="118"/>
    </row>
    <row r="360" spans="1:64" ht="15.75" customHeight="1">
      <c r="A360" s="118"/>
      <c r="B360" s="119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20"/>
      <c r="Z360" s="120"/>
      <c r="AA360" s="118"/>
      <c r="AB360" s="118"/>
      <c r="AC360" s="118"/>
      <c r="AD360" s="118"/>
      <c r="AE360" s="118"/>
      <c r="AF360" s="118"/>
      <c r="AG360" s="118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21"/>
      <c r="AV360" s="121"/>
      <c r="AW360" s="118"/>
      <c r="AX360" s="118"/>
      <c r="AY360" s="118"/>
      <c r="AZ360" s="118"/>
      <c r="BA360" s="118"/>
      <c r="BB360" s="118"/>
      <c r="BC360" s="118"/>
      <c r="BD360" s="118"/>
      <c r="BE360" s="118"/>
      <c r="BF360" s="118"/>
      <c r="BG360" s="118"/>
      <c r="BH360" s="118"/>
      <c r="BI360" s="118"/>
      <c r="BJ360" s="118"/>
      <c r="BK360" s="118"/>
      <c r="BL360" s="118"/>
    </row>
    <row r="361" spans="1:64" ht="15.75" customHeight="1">
      <c r="A361" s="118"/>
      <c r="B361" s="119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20"/>
      <c r="Z361" s="120"/>
      <c r="AA361" s="118"/>
      <c r="AB361" s="118"/>
      <c r="AC361" s="118"/>
      <c r="AD361" s="118"/>
      <c r="AE361" s="118"/>
      <c r="AF361" s="118"/>
      <c r="AG361" s="118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21"/>
      <c r="AV361" s="121"/>
      <c r="AW361" s="118"/>
      <c r="AX361" s="118"/>
      <c r="AY361" s="118"/>
      <c r="AZ361" s="118"/>
      <c r="BA361" s="118"/>
      <c r="BB361" s="118"/>
      <c r="BC361" s="118"/>
      <c r="BD361" s="118"/>
      <c r="BE361" s="118"/>
      <c r="BF361" s="118"/>
      <c r="BG361" s="118"/>
      <c r="BH361" s="118"/>
      <c r="BI361" s="118"/>
      <c r="BJ361" s="118"/>
      <c r="BK361" s="118"/>
      <c r="BL361" s="118"/>
    </row>
    <row r="362" spans="1:64" ht="15.75" customHeight="1">
      <c r="A362" s="118"/>
      <c r="B362" s="119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20"/>
      <c r="Z362" s="120"/>
      <c r="AA362" s="118"/>
      <c r="AB362" s="118"/>
      <c r="AC362" s="118"/>
      <c r="AD362" s="118"/>
      <c r="AE362" s="118"/>
      <c r="AF362" s="118"/>
      <c r="AG362" s="118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18"/>
      <c r="AX362" s="118"/>
      <c r="AY362" s="118"/>
      <c r="AZ362" s="118"/>
      <c r="BA362" s="118"/>
      <c r="BB362" s="118"/>
      <c r="BC362" s="118"/>
      <c r="BD362" s="118"/>
      <c r="BE362" s="118"/>
      <c r="BF362" s="118"/>
      <c r="BG362" s="118"/>
      <c r="BH362" s="118"/>
      <c r="BI362" s="118"/>
      <c r="BJ362" s="118"/>
      <c r="BK362" s="118"/>
      <c r="BL362" s="118"/>
    </row>
    <row r="363" spans="1:64" ht="15.75" customHeight="1">
      <c r="A363" s="118"/>
      <c r="B363" s="119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20"/>
      <c r="Z363" s="120"/>
      <c r="AA363" s="118"/>
      <c r="AB363" s="118"/>
      <c r="AC363" s="118"/>
      <c r="AD363" s="118"/>
      <c r="AE363" s="118"/>
      <c r="AF363" s="118"/>
      <c r="AG363" s="118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21"/>
      <c r="AV363" s="121"/>
      <c r="AW363" s="118"/>
      <c r="AX363" s="118"/>
      <c r="AY363" s="118"/>
      <c r="AZ363" s="118"/>
      <c r="BA363" s="118"/>
      <c r="BB363" s="118"/>
      <c r="BC363" s="118"/>
      <c r="BD363" s="118"/>
      <c r="BE363" s="118"/>
      <c r="BF363" s="118"/>
      <c r="BG363" s="118"/>
      <c r="BH363" s="118"/>
      <c r="BI363" s="118"/>
      <c r="BJ363" s="118"/>
      <c r="BK363" s="118"/>
      <c r="BL363" s="118"/>
    </row>
    <row r="364" spans="1:64" ht="15.75" customHeight="1">
      <c r="A364" s="118"/>
      <c r="B364" s="119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20"/>
      <c r="Z364" s="120"/>
      <c r="AA364" s="118"/>
      <c r="AB364" s="118"/>
      <c r="AC364" s="118"/>
      <c r="AD364" s="118"/>
      <c r="AE364" s="118"/>
      <c r="AF364" s="118"/>
      <c r="AG364" s="118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21"/>
      <c r="AV364" s="121"/>
      <c r="AW364" s="118"/>
      <c r="AX364" s="118"/>
      <c r="AY364" s="118"/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18"/>
      <c r="BL364" s="118"/>
    </row>
    <row r="365" spans="1:64" ht="15.75" customHeight="1">
      <c r="A365" s="118"/>
      <c r="B365" s="119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20"/>
      <c r="Z365" s="120"/>
      <c r="AA365" s="118"/>
      <c r="AB365" s="118"/>
      <c r="AC365" s="118"/>
      <c r="AD365" s="118"/>
      <c r="AE365" s="118"/>
      <c r="AF365" s="118"/>
      <c r="AG365" s="118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18"/>
      <c r="AX365" s="118"/>
      <c r="AY365" s="118"/>
      <c r="AZ365" s="118"/>
      <c r="BA365" s="118"/>
      <c r="BB365" s="118"/>
      <c r="BC365" s="118"/>
      <c r="BD365" s="118"/>
      <c r="BE365" s="118"/>
      <c r="BF365" s="118"/>
      <c r="BG365" s="118"/>
      <c r="BH365" s="118"/>
      <c r="BI365" s="118"/>
      <c r="BJ365" s="118"/>
      <c r="BK365" s="118"/>
      <c r="BL365" s="118"/>
    </row>
    <row r="366" spans="1:64" ht="15.75" customHeight="1">
      <c r="A366" s="118"/>
      <c r="B366" s="119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20"/>
      <c r="Z366" s="120"/>
      <c r="AA366" s="118"/>
      <c r="AB366" s="118"/>
      <c r="AC366" s="118"/>
      <c r="AD366" s="118"/>
      <c r="AE366" s="118"/>
      <c r="AF366" s="118"/>
      <c r="AG366" s="118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21"/>
      <c r="AV366" s="121"/>
      <c r="AW366" s="118"/>
      <c r="AX366" s="118"/>
      <c r="AY366" s="118"/>
      <c r="AZ366" s="118"/>
      <c r="BA366" s="118"/>
      <c r="BB366" s="118"/>
      <c r="BC366" s="118"/>
      <c r="BD366" s="118"/>
      <c r="BE366" s="118"/>
      <c r="BF366" s="118"/>
      <c r="BG366" s="118"/>
      <c r="BH366" s="118"/>
      <c r="BI366" s="118"/>
      <c r="BJ366" s="118"/>
      <c r="BK366" s="118"/>
      <c r="BL366" s="118"/>
    </row>
    <row r="367" spans="1:64" ht="15.75" customHeight="1">
      <c r="A367" s="118"/>
      <c r="B367" s="119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20"/>
      <c r="Z367" s="120"/>
      <c r="AA367" s="118"/>
      <c r="AB367" s="118"/>
      <c r="AC367" s="118"/>
      <c r="AD367" s="118"/>
      <c r="AE367" s="118"/>
      <c r="AF367" s="118"/>
      <c r="AG367" s="118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21"/>
      <c r="AV367" s="121"/>
      <c r="AW367" s="118"/>
      <c r="AX367" s="118"/>
      <c r="AY367" s="118"/>
      <c r="AZ367" s="118"/>
      <c r="BA367" s="118"/>
      <c r="BB367" s="118"/>
      <c r="BC367" s="118"/>
      <c r="BD367" s="118"/>
      <c r="BE367" s="118"/>
      <c r="BF367" s="118"/>
      <c r="BG367" s="118"/>
      <c r="BH367" s="118"/>
      <c r="BI367" s="118"/>
      <c r="BJ367" s="118"/>
      <c r="BK367" s="118"/>
      <c r="BL367" s="118"/>
    </row>
    <row r="368" spans="1:64" ht="15.75" customHeight="1">
      <c r="A368" s="118"/>
      <c r="B368" s="119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20"/>
      <c r="Z368" s="120"/>
      <c r="AA368" s="118"/>
      <c r="AB368" s="118"/>
      <c r="AC368" s="118"/>
      <c r="AD368" s="118"/>
      <c r="AE368" s="118"/>
      <c r="AF368" s="118"/>
      <c r="AG368" s="118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21"/>
      <c r="AV368" s="121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</row>
    <row r="369" spans="1:64" ht="15.75" customHeight="1">
      <c r="A369" s="118"/>
      <c r="B369" s="119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20"/>
      <c r="Z369" s="120"/>
      <c r="AA369" s="118"/>
      <c r="AB369" s="118"/>
      <c r="AC369" s="118"/>
      <c r="AD369" s="118"/>
      <c r="AE369" s="118"/>
      <c r="AF369" s="118"/>
      <c r="AG369" s="118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21"/>
      <c r="AV369" s="121"/>
      <c r="AW369" s="118"/>
      <c r="AX369" s="118"/>
      <c r="AY369" s="118"/>
      <c r="AZ369" s="118"/>
      <c r="BA369" s="118"/>
      <c r="BB369" s="118"/>
      <c r="BC369" s="118"/>
      <c r="BD369" s="118"/>
      <c r="BE369" s="118"/>
      <c r="BF369" s="118"/>
      <c r="BG369" s="118"/>
      <c r="BH369" s="118"/>
      <c r="BI369" s="118"/>
      <c r="BJ369" s="118"/>
      <c r="BK369" s="118"/>
      <c r="BL369" s="118"/>
    </row>
    <row r="370" spans="1:64" ht="15.75" customHeight="1">
      <c r="A370" s="118"/>
      <c r="B370" s="119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20"/>
      <c r="Z370" s="120"/>
      <c r="AA370" s="118"/>
      <c r="AB370" s="118"/>
      <c r="AC370" s="118"/>
      <c r="AD370" s="118"/>
      <c r="AE370" s="118"/>
      <c r="AF370" s="118"/>
      <c r="AG370" s="118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21"/>
      <c r="AV370" s="121"/>
      <c r="AW370" s="118"/>
      <c r="AX370" s="118"/>
      <c r="AY370" s="118"/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18"/>
      <c r="BL370" s="118"/>
    </row>
    <row r="371" spans="1:64" ht="15.75" customHeight="1">
      <c r="A371" s="118"/>
      <c r="B371" s="119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20"/>
      <c r="Z371" s="120"/>
      <c r="AA371" s="118"/>
      <c r="AB371" s="118"/>
      <c r="AC371" s="118"/>
      <c r="AD371" s="118"/>
      <c r="AE371" s="118"/>
      <c r="AF371" s="118"/>
      <c r="AG371" s="118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21"/>
      <c r="AV371" s="121"/>
      <c r="AW371" s="118"/>
      <c r="AX371" s="118"/>
      <c r="AY371" s="118"/>
      <c r="AZ371" s="118"/>
      <c r="BA371" s="118"/>
      <c r="BB371" s="118"/>
      <c r="BC371" s="118"/>
      <c r="BD371" s="118"/>
      <c r="BE371" s="118"/>
      <c r="BF371" s="118"/>
      <c r="BG371" s="118"/>
      <c r="BH371" s="118"/>
      <c r="BI371" s="118"/>
      <c r="BJ371" s="118"/>
      <c r="BK371" s="118"/>
      <c r="BL371" s="118"/>
    </row>
    <row r="372" spans="1:64" ht="15.75" customHeight="1">
      <c r="A372" s="118"/>
      <c r="B372" s="119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20"/>
      <c r="Z372" s="120"/>
      <c r="AA372" s="118"/>
      <c r="AB372" s="118"/>
      <c r="AC372" s="118"/>
      <c r="AD372" s="118"/>
      <c r="AE372" s="118"/>
      <c r="AF372" s="118"/>
      <c r="AG372" s="118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18"/>
      <c r="AX372" s="118"/>
      <c r="AY372" s="118"/>
      <c r="AZ372" s="118"/>
      <c r="BA372" s="118"/>
      <c r="BB372" s="118"/>
      <c r="BC372" s="118"/>
      <c r="BD372" s="118"/>
      <c r="BE372" s="118"/>
      <c r="BF372" s="118"/>
      <c r="BG372" s="118"/>
      <c r="BH372" s="118"/>
      <c r="BI372" s="118"/>
      <c r="BJ372" s="118"/>
      <c r="BK372" s="118"/>
      <c r="BL372" s="118"/>
    </row>
    <row r="373" spans="1:64" ht="15.75" customHeight="1">
      <c r="A373" s="118"/>
      <c r="B373" s="119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20"/>
      <c r="Z373" s="120"/>
      <c r="AA373" s="118"/>
      <c r="AB373" s="118"/>
      <c r="AC373" s="118"/>
      <c r="AD373" s="118"/>
      <c r="AE373" s="118"/>
      <c r="AF373" s="118"/>
      <c r="AG373" s="118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21"/>
      <c r="AV373" s="121"/>
      <c r="AW373" s="118"/>
      <c r="AX373" s="118"/>
      <c r="AY373" s="118"/>
      <c r="AZ373" s="118"/>
      <c r="BA373" s="118"/>
      <c r="BB373" s="118"/>
      <c r="BC373" s="118"/>
      <c r="BD373" s="118"/>
      <c r="BE373" s="118"/>
      <c r="BF373" s="118"/>
      <c r="BG373" s="118"/>
      <c r="BH373" s="118"/>
      <c r="BI373" s="118"/>
      <c r="BJ373" s="118"/>
      <c r="BK373" s="118"/>
      <c r="BL373" s="118"/>
    </row>
    <row r="374" spans="1:64" ht="15.75" customHeight="1">
      <c r="A374" s="118"/>
      <c r="B374" s="119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20"/>
      <c r="Z374" s="120"/>
      <c r="AA374" s="118"/>
      <c r="AB374" s="118"/>
      <c r="AC374" s="118"/>
      <c r="AD374" s="118"/>
      <c r="AE374" s="118"/>
      <c r="AF374" s="118"/>
      <c r="AG374" s="118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21"/>
      <c r="AV374" s="121"/>
      <c r="AW374" s="118"/>
      <c r="AX374" s="118"/>
      <c r="AY374" s="118"/>
      <c r="AZ374" s="118"/>
      <c r="BA374" s="118"/>
      <c r="BB374" s="118"/>
      <c r="BC374" s="118"/>
      <c r="BD374" s="118"/>
      <c r="BE374" s="118"/>
      <c r="BF374" s="118"/>
      <c r="BG374" s="118"/>
      <c r="BH374" s="118"/>
      <c r="BI374" s="118"/>
      <c r="BJ374" s="118"/>
      <c r="BK374" s="118"/>
      <c r="BL374" s="118"/>
    </row>
    <row r="375" spans="1:64" ht="15.75" customHeight="1">
      <c r="A375" s="118"/>
      <c r="B375" s="119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20"/>
      <c r="Z375" s="120"/>
      <c r="AA375" s="118"/>
      <c r="AB375" s="118"/>
      <c r="AC375" s="118"/>
      <c r="AD375" s="118"/>
      <c r="AE375" s="118"/>
      <c r="AF375" s="118"/>
      <c r="AG375" s="118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21"/>
      <c r="AV375" s="121"/>
      <c r="AW375" s="118"/>
      <c r="AX375" s="118"/>
      <c r="AY375" s="118"/>
      <c r="AZ375" s="118"/>
      <c r="BA375" s="118"/>
      <c r="BB375" s="118"/>
      <c r="BC375" s="118"/>
      <c r="BD375" s="118"/>
      <c r="BE375" s="118"/>
      <c r="BF375" s="118"/>
      <c r="BG375" s="118"/>
      <c r="BH375" s="118"/>
      <c r="BI375" s="118"/>
      <c r="BJ375" s="118"/>
      <c r="BK375" s="118"/>
      <c r="BL375" s="118"/>
    </row>
    <row r="376" spans="1:64" ht="15.75" customHeight="1">
      <c r="A376" s="118"/>
      <c r="B376" s="119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20"/>
      <c r="Z376" s="120"/>
      <c r="AA376" s="118"/>
      <c r="AB376" s="118"/>
      <c r="AC376" s="118"/>
      <c r="AD376" s="118"/>
      <c r="AE376" s="118"/>
      <c r="AF376" s="118"/>
      <c r="AG376" s="118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21"/>
      <c r="AV376" s="121"/>
      <c r="AW376" s="118"/>
      <c r="AX376" s="118"/>
      <c r="AY376" s="118"/>
      <c r="AZ376" s="118"/>
      <c r="BA376" s="118"/>
      <c r="BB376" s="118"/>
      <c r="BC376" s="118"/>
      <c r="BD376" s="118"/>
      <c r="BE376" s="118"/>
      <c r="BF376" s="118"/>
      <c r="BG376" s="118"/>
      <c r="BH376" s="118"/>
      <c r="BI376" s="118"/>
      <c r="BJ376" s="118"/>
      <c r="BK376" s="118"/>
      <c r="BL376" s="118"/>
    </row>
    <row r="377" spans="1:64" ht="15.75" customHeight="1">
      <c r="A377" s="118"/>
      <c r="B377" s="119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20"/>
      <c r="Z377" s="120"/>
      <c r="AA377" s="118"/>
      <c r="AB377" s="118"/>
      <c r="AC377" s="118"/>
      <c r="AD377" s="118"/>
      <c r="AE377" s="118"/>
      <c r="AF377" s="118"/>
      <c r="AG377" s="118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21"/>
      <c r="AV377" s="121"/>
      <c r="AW377" s="118"/>
      <c r="AX377" s="118"/>
      <c r="AY377" s="118"/>
      <c r="AZ377" s="118"/>
      <c r="BA377" s="118"/>
      <c r="BB377" s="118"/>
      <c r="BC377" s="118"/>
      <c r="BD377" s="118"/>
      <c r="BE377" s="118"/>
      <c r="BF377" s="118"/>
      <c r="BG377" s="118"/>
      <c r="BH377" s="118"/>
      <c r="BI377" s="118"/>
      <c r="BJ377" s="118"/>
      <c r="BK377" s="118"/>
      <c r="BL377" s="118"/>
    </row>
    <row r="378" spans="1:64" ht="15.75" customHeight="1">
      <c r="A378" s="118"/>
      <c r="B378" s="119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20"/>
      <c r="Z378" s="120"/>
      <c r="AA378" s="118"/>
      <c r="AB378" s="118"/>
      <c r="AC378" s="118"/>
      <c r="AD378" s="118"/>
      <c r="AE378" s="118"/>
      <c r="AF378" s="118"/>
      <c r="AG378" s="118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21"/>
      <c r="AV378" s="121"/>
      <c r="AW378" s="118"/>
      <c r="AX378" s="118"/>
      <c r="AY378" s="118"/>
      <c r="AZ378" s="118"/>
      <c r="BA378" s="118"/>
      <c r="BB378" s="118"/>
      <c r="BC378" s="118"/>
      <c r="BD378" s="118"/>
      <c r="BE378" s="118"/>
      <c r="BF378" s="118"/>
      <c r="BG378" s="118"/>
      <c r="BH378" s="118"/>
      <c r="BI378" s="118"/>
      <c r="BJ378" s="118"/>
      <c r="BK378" s="118"/>
      <c r="BL378" s="118"/>
    </row>
    <row r="379" spans="1:64" ht="15.75" customHeight="1">
      <c r="A379" s="118"/>
      <c r="B379" s="119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20"/>
      <c r="Z379" s="120"/>
      <c r="AA379" s="118"/>
      <c r="AB379" s="118"/>
      <c r="AC379" s="118"/>
      <c r="AD379" s="118"/>
      <c r="AE379" s="118"/>
      <c r="AF379" s="118"/>
      <c r="AG379" s="118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21"/>
      <c r="AV379" s="121"/>
      <c r="AW379" s="118"/>
      <c r="AX379" s="118"/>
      <c r="AY379" s="118"/>
      <c r="AZ379" s="118"/>
      <c r="BA379" s="118"/>
      <c r="BB379" s="118"/>
      <c r="BC379" s="118"/>
      <c r="BD379" s="118"/>
      <c r="BE379" s="118"/>
      <c r="BF379" s="118"/>
      <c r="BG379" s="118"/>
      <c r="BH379" s="118"/>
      <c r="BI379" s="118"/>
      <c r="BJ379" s="118"/>
      <c r="BK379" s="118"/>
      <c r="BL379" s="118"/>
    </row>
    <row r="380" spans="1:64" ht="15.75" customHeight="1">
      <c r="A380" s="118"/>
      <c r="B380" s="119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20"/>
      <c r="Z380" s="120"/>
      <c r="AA380" s="118"/>
      <c r="AB380" s="118"/>
      <c r="AC380" s="118"/>
      <c r="AD380" s="118"/>
      <c r="AE380" s="118"/>
      <c r="AF380" s="118"/>
      <c r="AG380" s="118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21"/>
      <c r="AV380" s="121"/>
      <c r="AW380" s="118"/>
      <c r="AX380" s="118"/>
      <c r="AY380" s="118"/>
      <c r="AZ380" s="118"/>
      <c r="BA380" s="118"/>
      <c r="BB380" s="118"/>
      <c r="BC380" s="118"/>
      <c r="BD380" s="118"/>
      <c r="BE380" s="118"/>
      <c r="BF380" s="118"/>
      <c r="BG380" s="118"/>
      <c r="BH380" s="118"/>
      <c r="BI380" s="118"/>
      <c r="BJ380" s="118"/>
      <c r="BK380" s="118"/>
      <c r="BL380" s="118"/>
    </row>
    <row r="381" spans="1:64" ht="15.75" customHeight="1">
      <c r="A381" s="118"/>
      <c r="B381" s="119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20"/>
      <c r="Z381" s="120"/>
      <c r="AA381" s="118"/>
      <c r="AB381" s="118"/>
      <c r="AC381" s="118"/>
      <c r="AD381" s="118"/>
      <c r="AE381" s="118"/>
      <c r="AF381" s="118"/>
      <c r="AG381" s="118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21"/>
      <c r="AV381" s="121"/>
      <c r="AW381" s="118"/>
      <c r="AX381" s="118"/>
      <c r="AY381" s="118"/>
      <c r="AZ381" s="118"/>
      <c r="BA381" s="118"/>
      <c r="BB381" s="118"/>
      <c r="BC381" s="118"/>
      <c r="BD381" s="118"/>
      <c r="BE381" s="118"/>
      <c r="BF381" s="118"/>
      <c r="BG381" s="118"/>
      <c r="BH381" s="118"/>
      <c r="BI381" s="118"/>
      <c r="BJ381" s="118"/>
      <c r="BK381" s="118"/>
      <c r="BL381" s="118"/>
    </row>
    <row r="382" spans="1:64" ht="15.75" customHeight="1">
      <c r="A382" s="118"/>
      <c r="B382" s="119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20"/>
      <c r="Z382" s="120"/>
      <c r="AA382" s="118"/>
      <c r="AB382" s="118"/>
      <c r="AC382" s="118"/>
      <c r="AD382" s="118"/>
      <c r="AE382" s="118"/>
      <c r="AF382" s="118"/>
      <c r="AG382" s="118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21"/>
      <c r="AV382" s="121"/>
      <c r="AW382" s="118"/>
      <c r="AX382" s="118"/>
      <c r="AY382" s="118"/>
      <c r="AZ382" s="118"/>
      <c r="BA382" s="118"/>
      <c r="BB382" s="118"/>
      <c r="BC382" s="118"/>
      <c r="BD382" s="118"/>
      <c r="BE382" s="118"/>
      <c r="BF382" s="118"/>
      <c r="BG382" s="118"/>
      <c r="BH382" s="118"/>
      <c r="BI382" s="118"/>
      <c r="BJ382" s="118"/>
      <c r="BK382" s="118"/>
      <c r="BL382" s="118"/>
    </row>
    <row r="383" spans="1:64" ht="15.75" customHeight="1">
      <c r="A383" s="118"/>
      <c r="B383" s="119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20"/>
      <c r="Z383" s="120"/>
      <c r="AA383" s="118"/>
      <c r="AB383" s="118"/>
      <c r="AC383" s="118"/>
      <c r="AD383" s="118"/>
      <c r="AE383" s="118"/>
      <c r="AF383" s="118"/>
      <c r="AG383" s="118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21"/>
      <c r="AV383" s="121"/>
      <c r="AW383" s="118"/>
      <c r="AX383" s="118"/>
      <c r="AY383" s="118"/>
      <c r="AZ383" s="118"/>
      <c r="BA383" s="118"/>
      <c r="BB383" s="118"/>
      <c r="BC383" s="118"/>
      <c r="BD383" s="118"/>
      <c r="BE383" s="118"/>
      <c r="BF383" s="118"/>
      <c r="BG383" s="118"/>
      <c r="BH383" s="118"/>
      <c r="BI383" s="118"/>
      <c r="BJ383" s="118"/>
      <c r="BK383" s="118"/>
      <c r="BL383" s="118"/>
    </row>
    <row r="384" spans="1:64" ht="15.75" customHeight="1">
      <c r="A384" s="118"/>
      <c r="B384" s="119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20"/>
      <c r="Z384" s="120"/>
      <c r="AA384" s="118"/>
      <c r="AB384" s="118"/>
      <c r="AC384" s="118"/>
      <c r="AD384" s="118"/>
      <c r="AE384" s="118"/>
      <c r="AF384" s="118"/>
      <c r="AG384" s="118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18"/>
      <c r="AX384" s="118"/>
      <c r="AY384" s="118"/>
      <c r="AZ384" s="118"/>
      <c r="BA384" s="118"/>
      <c r="BB384" s="118"/>
      <c r="BC384" s="118"/>
      <c r="BD384" s="118"/>
      <c r="BE384" s="118"/>
      <c r="BF384" s="118"/>
      <c r="BG384" s="118"/>
      <c r="BH384" s="118"/>
      <c r="BI384" s="118"/>
      <c r="BJ384" s="118"/>
      <c r="BK384" s="118"/>
      <c r="BL384" s="118"/>
    </row>
    <row r="385" spans="1:64" ht="15.75" customHeight="1">
      <c r="A385" s="118"/>
      <c r="B385" s="119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20"/>
      <c r="Z385" s="120"/>
      <c r="AA385" s="118"/>
      <c r="AB385" s="118"/>
      <c r="AC385" s="118"/>
      <c r="AD385" s="118"/>
      <c r="AE385" s="118"/>
      <c r="AF385" s="118"/>
      <c r="AG385" s="118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21"/>
      <c r="AV385" s="121"/>
      <c r="AW385" s="118"/>
      <c r="AX385" s="118"/>
      <c r="AY385" s="118"/>
      <c r="AZ385" s="118"/>
      <c r="BA385" s="118"/>
      <c r="BB385" s="118"/>
      <c r="BC385" s="118"/>
      <c r="BD385" s="118"/>
      <c r="BE385" s="118"/>
      <c r="BF385" s="118"/>
      <c r="BG385" s="118"/>
      <c r="BH385" s="118"/>
      <c r="BI385" s="118"/>
      <c r="BJ385" s="118"/>
      <c r="BK385" s="118"/>
      <c r="BL385" s="118"/>
    </row>
    <row r="386" spans="1:64" ht="15.75" customHeight="1">
      <c r="A386" s="118"/>
      <c r="B386" s="119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20"/>
      <c r="Z386" s="120"/>
      <c r="AA386" s="118"/>
      <c r="AB386" s="118"/>
      <c r="AC386" s="118"/>
      <c r="AD386" s="118"/>
      <c r="AE386" s="118"/>
      <c r="AF386" s="118"/>
      <c r="AG386" s="118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21"/>
      <c r="AV386" s="121"/>
      <c r="AW386" s="118"/>
      <c r="AX386" s="118"/>
      <c r="AY386" s="118"/>
      <c r="AZ386" s="118"/>
      <c r="BA386" s="118"/>
      <c r="BB386" s="118"/>
      <c r="BC386" s="118"/>
      <c r="BD386" s="118"/>
      <c r="BE386" s="118"/>
      <c r="BF386" s="118"/>
      <c r="BG386" s="118"/>
      <c r="BH386" s="118"/>
      <c r="BI386" s="118"/>
      <c r="BJ386" s="118"/>
      <c r="BK386" s="118"/>
      <c r="BL386" s="118"/>
    </row>
    <row r="387" spans="1:64" ht="15.75" customHeight="1">
      <c r="A387" s="118"/>
      <c r="B387" s="119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20"/>
      <c r="Z387" s="120"/>
      <c r="AA387" s="118"/>
      <c r="AB387" s="118"/>
      <c r="AC387" s="118"/>
      <c r="AD387" s="118"/>
      <c r="AE387" s="118"/>
      <c r="AF387" s="118"/>
      <c r="AG387" s="118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21"/>
      <c r="AV387" s="121"/>
      <c r="AW387" s="118"/>
      <c r="AX387" s="118"/>
      <c r="AY387" s="118"/>
      <c r="AZ387" s="118"/>
      <c r="BA387" s="118"/>
      <c r="BB387" s="118"/>
      <c r="BC387" s="118"/>
      <c r="BD387" s="118"/>
      <c r="BE387" s="118"/>
      <c r="BF387" s="118"/>
      <c r="BG387" s="118"/>
      <c r="BH387" s="118"/>
      <c r="BI387" s="118"/>
      <c r="BJ387" s="118"/>
      <c r="BK387" s="118"/>
      <c r="BL387" s="118"/>
    </row>
    <row r="388" spans="1:64" ht="15.75" customHeight="1">
      <c r="A388" s="118"/>
      <c r="B388" s="119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20"/>
      <c r="Z388" s="120"/>
      <c r="AA388" s="118"/>
      <c r="AB388" s="118"/>
      <c r="AC388" s="118"/>
      <c r="AD388" s="118"/>
      <c r="AE388" s="118"/>
      <c r="AF388" s="118"/>
      <c r="AG388" s="118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18"/>
      <c r="AX388" s="118"/>
      <c r="AY388" s="118"/>
      <c r="AZ388" s="118"/>
      <c r="BA388" s="118"/>
      <c r="BB388" s="118"/>
      <c r="BC388" s="118"/>
      <c r="BD388" s="118"/>
      <c r="BE388" s="118"/>
      <c r="BF388" s="118"/>
      <c r="BG388" s="118"/>
      <c r="BH388" s="118"/>
      <c r="BI388" s="118"/>
      <c r="BJ388" s="118"/>
      <c r="BK388" s="118"/>
      <c r="BL388" s="118"/>
    </row>
    <row r="389" spans="1:64" ht="15.75" customHeight="1">
      <c r="A389" s="118"/>
      <c r="B389" s="119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20"/>
      <c r="Z389" s="120"/>
      <c r="AA389" s="118"/>
      <c r="AB389" s="118"/>
      <c r="AC389" s="118"/>
      <c r="AD389" s="118"/>
      <c r="AE389" s="118"/>
      <c r="AF389" s="118"/>
      <c r="AG389" s="118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21"/>
      <c r="AV389" s="121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</row>
    <row r="390" spans="1:64" ht="15.75" customHeight="1">
      <c r="A390" s="118"/>
      <c r="B390" s="119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20"/>
      <c r="Z390" s="120"/>
      <c r="AA390" s="118"/>
      <c r="AB390" s="118"/>
      <c r="AC390" s="118"/>
      <c r="AD390" s="118"/>
      <c r="AE390" s="118"/>
      <c r="AF390" s="118"/>
      <c r="AG390" s="118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21"/>
      <c r="AV390" s="121"/>
      <c r="AW390" s="118"/>
      <c r="AX390" s="118"/>
      <c r="AY390" s="118"/>
      <c r="AZ390" s="118"/>
      <c r="BA390" s="118"/>
      <c r="BB390" s="118"/>
      <c r="BC390" s="118"/>
      <c r="BD390" s="118"/>
      <c r="BE390" s="118"/>
      <c r="BF390" s="118"/>
      <c r="BG390" s="118"/>
      <c r="BH390" s="118"/>
      <c r="BI390" s="118"/>
      <c r="BJ390" s="118"/>
      <c r="BK390" s="118"/>
      <c r="BL390" s="118"/>
    </row>
    <row r="391" spans="1:64" ht="15.75" customHeight="1">
      <c r="A391" s="118"/>
      <c r="B391" s="119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20"/>
      <c r="Z391" s="120"/>
      <c r="AA391" s="118"/>
      <c r="AB391" s="118"/>
      <c r="AC391" s="118"/>
      <c r="AD391" s="118"/>
      <c r="AE391" s="118"/>
      <c r="AF391" s="118"/>
      <c r="AG391" s="118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21"/>
      <c r="AV391" s="121"/>
      <c r="AW391" s="118"/>
      <c r="AX391" s="118"/>
      <c r="AY391" s="118"/>
      <c r="AZ391" s="118"/>
      <c r="BA391" s="118"/>
      <c r="BB391" s="118"/>
      <c r="BC391" s="118"/>
      <c r="BD391" s="118"/>
      <c r="BE391" s="118"/>
      <c r="BF391" s="118"/>
      <c r="BG391" s="118"/>
      <c r="BH391" s="118"/>
      <c r="BI391" s="118"/>
      <c r="BJ391" s="118"/>
      <c r="BK391" s="118"/>
      <c r="BL391" s="118"/>
    </row>
    <row r="392" spans="1:64" ht="15.75" customHeight="1">
      <c r="A392" s="118"/>
      <c r="B392" s="119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20"/>
      <c r="Z392" s="120"/>
      <c r="AA392" s="118"/>
      <c r="AB392" s="118"/>
      <c r="AC392" s="118"/>
      <c r="AD392" s="118"/>
      <c r="AE392" s="118"/>
      <c r="AF392" s="118"/>
      <c r="AG392" s="118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21"/>
      <c r="AV392" s="121"/>
      <c r="AW392" s="118"/>
      <c r="AX392" s="118"/>
      <c r="AY392" s="118"/>
      <c r="AZ392" s="118"/>
      <c r="BA392" s="118"/>
      <c r="BB392" s="118"/>
      <c r="BC392" s="118"/>
      <c r="BD392" s="118"/>
      <c r="BE392" s="118"/>
      <c r="BF392" s="118"/>
      <c r="BG392" s="118"/>
      <c r="BH392" s="118"/>
      <c r="BI392" s="118"/>
      <c r="BJ392" s="118"/>
      <c r="BK392" s="118"/>
      <c r="BL392" s="118"/>
    </row>
    <row r="393" spans="1:64" ht="15.75" customHeight="1">
      <c r="A393" s="118"/>
      <c r="B393" s="119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20"/>
      <c r="Z393" s="120"/>
      <c r="AA393" s="118"/>
      <c r="AB393" s="118"/>
      <c r="AC393" s="118"/>
      <c r="AD393" s="118"/>
      <c r="AE393" s="118"/>
      <c r="AF393" s="118"/>
      <c r="AG393" s="118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21"/>
      <c r="AV393" s="121"/>
      <c r="AW393" s="118"/>
      <c r="AX393" s="118"/>
      <c r="AY393" s="118"/>
      <c r="AZ393" s="118"/>
      <c r="BA393" s="118"/>
      <c r="BB393" s="118"/>
      <c r="BC393" s="118"/>
      <c r="BD393" s="118"/>
      <c r="BE393" s="118"/>
      <c r="BF393" s="118"/>
      <c r="BG393" s="118"/>
      <c r="BH393" s="118"/>
      <c r="BI393" s="118"/>
      <c r="BJ393" s="118"/>
      <c r="BK393" s="118"/>
      <c r="BL393" s="118"/>
    </row>
    <row r="394" spans="1:64" ht="15.75" customHeight="1">
      <c r="A394" s="118"/>
      <c r="B394" s="119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20"/>
      <c r="Z394" s="120"/>
      <c r="AA394" s="118"/>
      <c r="AB394" s="118"/>
      <c r="AC394" s="118"/>
      <c r="AD394" s="118"/>
      <c r="AE394" s="118"/>
      <c r="AF394" s="118"/>
      <c r="AG394" s="118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21"/>
      <c r="AV394" s="121"/>
      <c r="AW394" s="118"/>
      <c r="AX394" s="118"/>
      <c r="AY394" s="118"/>
      <c r="AZ394" s="118"/>
      <c r="BA394" s="118"/>
      <c r="BB394" s="118"/>
      <c r="BC394" s="118"/>
      <c r="BD394" s="118"/>
      <c r="BE394" s="118"/>
      <c r="BF394" s="118"/>
      <c r="BG394" s="118"/>
      <c r="BH394" s="118"/>
      <c r="BI394" s="118"/>
      <c r="BJ394" s="118"/>
      <c r="BK394" s="118"/>
      <c r="BL394" s="118"/>
    </row>
    <row r="395" spans="1:64" ht="15.75" customHeight="1">
      <c r="A395" s="118"/>
      <c r="B395" s="119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20"/>
      <c r="Z395" s="120"/>
      <c r="AA395" s="118"/>
      <c r="AB395" s="118"/>
      <c r="AC395" s="118"/>
      <c r="AD395" s="118"/>
      <c r="AE395" s="118"/>
      <c r="AF395" s="118"/>
      <c r="AG395" s="118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21"/>
      <c r="AV395" s="121"/>
      <c r="AW395" s="118"/>
      <c r="AX395" s="118"/>
      <c r="AY395" s="118"/>
      <c r="AZ395" s="118"/>
      <c r="BA395" s="118"/>
      <c r="BB395" s="118"/>
      <c r="BC395" s="118"/>
      <c r="BD395" s="118"/>
      <c r="BE395" s="118"/>
      <c r="BF395" s="118"/>
      <c r="BG395" s="118"/>
      <c r="BH395" s="118"/>
      <c r="BI395" s="118"/>
      <c r="BJ395" s="118"/>
      <c r="BK395" s="118"/>
      <c r="BL395" s="118"/>
    </row>
    <row r="396" spans="1:64" ht="15.75" customHeight="1">
      <c r="A396" s="118"/>
      <c r="B396" s="119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20"/>
      <c r="Z396" s="120"/>
      <c r="AA396" s="118"/>
      <c r="AB396" s="118"/>
      <c r="AC396" s="118"/>
      <c r="AD396" s="118"/>
      <c r="AE396" s="118"/>
      <c r="AF396" s="118"/>
      <c r="AG396" s="118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21"/>
      <c r="AV396" s="121"/>
      <c r="AW396" s="118"/>
      <c r="AX396" s="118"/>
      <c r="AY396" s="118"/>
      <c r="AZ396" s="118"/>
      <c r="BA396" s="118"/>
      <c r="BB396" s="118"/>
      <c r="BC396" s="118"/>
      <c r="BD396" s="118"/>
      <c r="BE396" s="118"/>
      <c r="BF396" s="118"/>
      <c r="BG396" s="118"/>
      <c r="BH396" s="118"/>
      <c r="BI396" s="118"/>
      <c r="BJ396" s="118"/>
      <c r="BK396" s="118"/>
      <c r="BL396" s="118"/>
    </row>
    <row r="397" spans="1:64" ht="15.75" customHeight="1">
      <c r="A397" s="118"/>
      <c r="B397" s="119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20"/>
      <c r="Z397" s="120"/>
      <c r="AA397" s="118"/>
      <c r="AB397" s="118"/>
      <c r="AC397" s="118"/>
      <c r="AD397" s="118"/>
      <c r="AE397" s="118"/>
      <c r="AF397" s="118"/>
      <c r="AG397" s="118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21"/>
      <c r="AV397" s="121"/>
      <c r="AW397" s="118"/>
      <c r="AX397" s="118"/>
      <c r="AY397" s="118"/>
      <c r="AZ397" s="118"/>
      <c r="BA397" s="118"/>
      <c r="BB397" s="118"/>
      <c r="BC397" s="118"/>
      <c r="BD397" s="118"/>
      <c r="BE397" s="118"/>
      <c r="BF397" s="118"/>
      <c r="BG397" s="118"/>
      <c r="BH397" s="118"/>
      <c r="BI397" s="118"/>
      <c r="BJ397" s="118"/>
      <c r="BK397" s="118"/>
      <c r="BL397" s="118"/>
    </row>
    <row r="398" spans="1:64" ht="15.75" customHeight="1">
      <c r="A398" s="118"/>
      <c r="B398" s="119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20"/>
      <c r="Z398" s="120"/>
      <c r="AA398" s="118"/>
      <c r="AB398" s="118"/>
      <c r="AC398" s="118"/>
      <c r="AD398" s="118"/>
      <c r="AE398" s="118"/>
      <c r="AF398" s="118"/>
      <c r="AG398" s="118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21"/>
      <c r="AV398" s="121"/>
      <c r="AW398" s="118"/>
      <c r="AX398" s="118"/>
      <c r="AY398" s="118"/>
      <c r="AZ398" s="118"/>
      <c r="BA398" s="118"/>
      <c r="BB398" s="118"/>
      <c r="BC398" s="118"/>
      <c r="BD398" s="118"/>
      <c r="BE398" s="118"/>
      <c r="BF398" s="118"/>
      <c r="BG398" s="118"/>
      <c r="BH398" s="118"/>
      <c r="BI398" s="118"/>
      <c r="BJ398" s="118"/>
      <c r="BK398" s="118"/>
      <c r="BL398" s="118"/>
    </row>
    <row r="399" spans="1:64" ht="15.75" customHeight="1">
      <c r="A399" s="118"/>
      <c r="B399" s="119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20"/>
      <c r="Z399" s="120"/>
      <c r="AA399" s="118"/>
      <c r="AB399" s="118"/>
      <c r="AC399" s="118"/>
      <c r="AD399" s="118"/>
      <c r="AE399" s="118"/>
      <c r="AF399" s="118"/>
      <c r="AG399" s="118"/>
      <c r="AH399" s="121"/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1"/>
      <c r="AU399" s="121"/>
      <c r="AV399" s="121"/>
      <c r="AW399" s="118"/>
      <c r="AX399" s="118"/>
      <c r="AY399" s="118"/>
      <c r="AZ399" s="118"/>
      <c r="BA399" s="118"/>
      <c r="BB399" s="118"/>
      <c r="BC399" s="118"/>
      <c r="BD399" s="118"/>
      <c r="BE399" s="118"/>
      <c r="BF399" s="118"/>
      <c r="BG399" s="118"/>
      <c r="BH399" s="118"/>
      <c r="BI399" s="118"/>
      <c r="BJ399" s="118"/>
      <c r="BK399" s="118"/>
      <c r="BL399" s="118"/>
    </row>
    <row r="400" spans="1:64" ht="15.75" customHeight="1">
      <c r="A400" s="118"/>
      <c r="B400" s="119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20"/>
      <c r="Z400" s="120"/>
      <c r="AA400" s="118"/>
      <c r="AB400" s="118"/>
      <c r="AC400" s="118"/>
      <c r="AD400" s="118"/>
      <c r="AE400" s="118"/>
      <c r="AF400" s="118"/>
      <c r="AG400" s="118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21"/>
      <c r="AV400" s="121"/>
      <c r="AW400" s="118"/>
      <c r="AX400" s="118"/>
      <c r="AY400" s="118"/>
      <c r="AZ400" s="118"/>
      <c r="BA400" s="118"/>
      <c r="BB400" s="118"/>
      <c r="BC400" s="118"/>
      <c r="BD400" s="118"/>
      <c r="BE400" s="118"/>
      <c r="BF400" s="118"/>
      <c r="BG400" s="118"/>
      <c r="BH400" s="118"/>
      <c r="BI400" s="118"/>
      <c r="BJ400" s="118"/>
      <c r="BK400" s="118"/>
      <c r="BL400" s="118"/>
    </row>
    <row r="401" spans="1:64" ht="15.75" customHeight="1">
      <c r="A401" s="118"/>
      <c r="B401" s="119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20"/>
      <c r="Z401" s="120"/>
      <c r="AA401" s="118"/>
      <c r="AB401" s="118"/>
      <c r="AC401" s="118"/>
      <c r="AD401" s="118"/>
      <c r="AE401" s="118"/>
      <c r="AF401" s="118"/>
      <c r="AG401" s="118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21"/>
      <c r="AV401" s="121"/>
      <c r="AW401" s="118"/>
      <c r="AX401" s="118"/>
      <c r="AY401" s="118"/>
      <c r="AZ401" s="118"/>
      <c r="BA401" s="118"/>
      <c r="BB401" s="118"/>
      <c r="BC401" s="118"/>
      <c r="BD401" s="118"/>
      <c r="BE401" s="118"/>
      <c r="BF401" s="118"/>
      <c r="BG401" s="118"/>
      <c r="BH401" s="118"/>
      <c r="BI401" s="118"/>
      <c r="BJ401" s="118"/>
      <c r="BK401" s="118"/>
      <c r="BL401" s="118"/>
    </row>
    <row r="402" spans="1:64" ht="15.75" customHeight="1">
      <c r="A402" s="118"/>
      <c r="B402" s="119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20"/>
      <c r="Z402" s="120"/>
      <c r="AA402" s="118"/>
      <c r="AB402" s="118"/>
      <c r="AC402" s="118"/>
      <c r="AD402" s="118"/>
      <c r="AE402" s="118"/>
      <c r="AF402" s="118"/>
      <c r="AG402" s="118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21"/>
      <c r="AV402" s="121"/>
      <c r="AW402" s="118"/>
      <c r="AX402" s="118"/>
      <c r="AY402" s="118"/>
      <c r="AZ402" s="118"/>
      <c r="BA402" s="118"/>
      <c r="BB402" s="118"/>
      <c r="BC402" s="118"/>
      <c r="BD402" s="118"/>
      <c r="BE402" s="118"/>
      <c r="BF402" s="118"/>
      <c r="BG402" s="118"/>
      <c r="BH402" s="118"/>
      <c r="BI402" s="118"/>
      <c r="BJ402" s="118"/>
      <c r="BK402" s="118"/>
      <c r="BL402" s="118"/>
    </row>
    <row r="403" spans="1:64" ht="15.75" customHeight="1">
      <c r="A403" s="118"/>
      <c r="B403" s="119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20"/>
      <c r="Z403" s="120"/>
      <c r="AA403" s="118"/>
      <c r="AB403" s="118"/>
      <c r="AC403" s="118"/>
      <c r="AD403" s="118"/>
      <c r="AE403" s="118"/>
      <c r="AF403" s="118"/>
      <c r="AG403" s="118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21"/>
      <c r="AV403" s="121"/>
      <c r="AW403" s="118"/>
      <c r="AX403" s="118"/>
      <c r="AY403" s="118"/>
      <c r="AZ403" s="118"/>
      <c r="BA403" s="118"/>
      <c r="BB403" s="118"/>
      <c r="BC403" s="118"/>
      <c r="BD403" s="118"/>
      <c r="BE403" s="118"/>
      <c r="BF403" s="118"/>
      <c r="BG403" s="118"/>
      <c r="BH403" s="118"/>
      <c r="BI403" s="118"/>
      <c r="BJ403" s="118"/>
      <c r="BK403" s="118"/>
      <c r="BL403" s="118"/>
    </row>
    <row r="404" spans="1:64" ht="15.75" customHeight="1">
      <c r="A404" s="118"/>
      <c r="B404" s="119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20"/>
      <c r="Z404" s="120"/>
      <c r="AA404" s="118"/>
      <c r="AB404" s="118"/>
      <c r="AC404" s="118"/>
      <c r="AD404" s="118"/>
      <c r="AE404" s="118"/>
      <c r="AF404" s="118"/>
      <c r="AG404" s="118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21"/>
      <c r="AV404" s="121"/>
      <c r="AW404" s="118"/>
      <c r="AX404" s="118"/>
      <c r="AY404" s="118"/>
      <c r="AZ404" s="118"/>
      <c r="BA404" s="118"/>
      <c r="BB404" s="118"/>
      <c r="BC404" s="118"/>
      <c r="BD404" s="118"/>
      <c r="BE404" s="118"/>
      <c r="BF404" s="118"/>
      <c r="BG404" s="118"/>
      <c r="BH404" s="118"/>
      <c r="BI404" s="118"/>
      <c r="BJ404" s="118"/>
      <c r="BK404" s="118"/>
      <c r="BL404" s="118"/>
    </row>
    <row r="405" spans="1:64" ht="15.75" customHeight="1">
      <c r="A405" s="118"/>
      <c r="B405" s="119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20"/>
      <c r="Z405" s="120"/>
      <c r="AA405" s="118"/>
      <c r="AB405" s="118"/>
      <c r="AC405" s="118"/>
      <c r="AD405" s="118"/>
      <c r="AE405" s="118"/>
      <c r="AF405" s="118"/>
      <c r="AG405" s="118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21"/>
      <c r="AV405" s="121"/>
      <c r="AW405" s="118"/>
      <c r="AX405" s="118"/>
      <c r="AY405" s="118"/>
      <c r="AZ405" s="118"/>
      <c r="BA405" s="118"/>
      <c r="BB405" s="118"/>
      <c r="BC405" s="118"/>
      <c r="BD405" s="118"/>
      <c r="BE405" s="118"/>
      <c r="BF405" s="118"/>
      <c r="BG405" s="118"/>
      <c r="BH405" s="118"/>
      <c r="BI405" s="118"/>
      <c r="BJ405" s="118"/>
      <c r="BK405" s="118"/>
      <c r="BL405" s="118"/>
    </row>
    <row r="406" spans="1:64" ht="15.75" customHeight="1">
      <c r="A406" s="118"/>
      <c r="B406" s="119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20"/>
      <c r="Z406" s="120"/>
      <c r="AA406" s="118"/>
      <c r="AB406" s="118"/>
      <c r="AC406" s="118"/>
      <c r="AD406" s="118"/>
      <c r="AE406" s="118"/>
      <c r="AF406" s="118"/>
      <c r="AG406" s="118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21"/>
      <c r="AV406" s="121"/>
      <c r="AW406" s="118"/>
      <c r="AX406" s="118"/>
      <c r="AY406" s="118"/>
      <c r="AZ406" s="118"/>
      <c r="BA406" s="118"/>
      <c r="BB406" s="118"/>
      <c r="BC406" s="118"/>
      <c r="BD406" s="118"/>
      <c r="BE406" s="118"/>
      <c r="BF406" s="118"/>
      <c r="BG406" s="118"/>
      <c r="BH406" s="118"/>
      <c r="BI406" s="118"/>
      <c r="BJ406" s="118"/>
      <c r="BK406" s="118"/>
      <c r="BL406" s="118"/>
    </row>
    <row r="407" spans="1:64" ht="15.75" customHeight="1">
      <c r="A407" s="118"/>
      <c r="B407" s="119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20"/>
      <c r="Z407" s="120"/>
      <c r="AA407" s="118"/>
      <c r="AB407" s="118"/>
      <c r="AC407" s="118"/>
      <c r="AD407" s="118"/>
      <c r="AE407" s="118"/>
      <c r="AF407" s="118"/>
      <c r="AG407" s="118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21"/>
      <c r="AV407" s="121"/>
      <c r="AW407" s="118"/>
      <c r="AX407" s="118"/>
      <c r="AY407" s="118"/>
      <c r="AZ407" s="118"/>
      <c r="BA407" s="118"/>
      <c r="BB407" s="118"/>
      <c r="BC407" s="118"/>
      <c r="BD407" s="118"/>
      <c r="BE407" s="118"/>
      <c r="BF407" s="118"/>
      <c r="BG407" s="118"/>
      <c r="BH407" s="118"/>
      <c r="BI407" s="118"/>
      <c r="BJ407" s="118"/>
      <c r="BK407" s="118"/>
      <c r="BL407" s="118"/>
    </row>
    <row r="408" spans="1:64" ht="15.75" customHeight="1">
      <c r="A408" s="118"/>
      <c r="B408" s="119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20"/>
      <c r="Z408" s="120"/>
      <c r="AA408" s="118"/>
      <c r="AB408" s="118"/>
      <c r="AC408" s="118"/>
      <c r="AD408" s="118"/>
      <c r="AE408" s="118"/>
      <c r="AF408" s="118"/>
      <c r="AG408" s="118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21"/>
      <c r="AV408" s="121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</row>
    <row r="409" spans="1:64" ht="15.75" customHeight="1">
      <c r="A409" s="118"/>
      <c r="B409" s="119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20"/>
      <c r="Z409" s="120"/>
      <c r="AA409" s="118"/>
      <c r="AB409" s="118"/>
      <c r="AC409" s="118"/>
      <c r="AD409" s="118"/>
      <c r="AE409" s="118"/>
      <c r="AF409" s="118"/>
      <c r="AG409" s="118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21"/>
      <c r="AV409" s="121"/>
      <c r="AW409" s="118"/>
      <c r="AX409" s="118"/>
      <c r="AY409" s="118"/>
      <c r="AZ409" s="118"/>
      <c r="BA409" s="118"/>
      <c r="BB409" s="118"/>
      <c r="BC409" s="118"/>
      <c r="BD409" s="118"/>
      <c r="BE409" s="118"/>
      <c r="BF409" s="118"/>
      <c r="BG409" s="118"/>
      <c r="BH409" s="118"/>
      <c r="BI409" s="118"/>
      <c r="BJ409" s="118"/>
      <c r="BK409" s="118"/>
      <c r="BL409" s="118"/>
    </row>
    <row r="410" spans="1:64" ht="15.75" customHeight="1">
      <c r="A410" s="118"/>
      <c r="B410" s="119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20"/>
      <c r="Z410" s="120"/>
      <c r="AA410" s="118"/>
      <c r="AB410" s="118"/>
      <c r="AC410" s="118"/>
      <c r="AD410" s="118"/>
      <c r="AE410" s="118"/>
      <c r="AF410" s="118"/>
      <c r="AG410" s="118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21"/>
      <c r="AV410" s="121"/>
      <c r="AW410" s="118"/>
      <c r="AX410" s="118"/>
      <c r="AY410" s="118"/>
      <c r="AZ410" s="118"/>
      <c r="BA410" s="118"/>
      <c r="BB410" s="118"/>
      <c r="BC410" s="118"/>
      <c r="BD410" s="118"/>
      <c r="BE410" s="118"/>
      <c r="BF410" s="118"/>
      <c r="BG410" s="118"/>
      <c r="BH410" s="118"/>
      <c r="BI410" s="118"/>
      <c r="BJ410" s="118"/>
      <c r="BK410" s="118"/>
      <c r="BL410" s="118"/>
    </row>
    <row r="411" spans="1:64" ht="15.75" customHeight="1">
      <c r="A411" s="118"/>
      <c r="B411" s="119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20"/>
      <c r="Z411" s="120"/>
      <c r="AA411" s="118"/>
      <c r="AB411" s="118"/>
      <c r="AC411" s="118"/>
      <c r="AD411" s="118"/>
      <c r="AE411" s="118"/>
      <c r="AF411" s="118"/>
      <c r="AG411" s="118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21"/>
      <c r="AV411" s="121"/>
      <c r="AW411" s="118"/>
      <c r="AX411" s="118"/>
      <c r="AY411" s="118"/>
      <c r="AZ411" s="118"/>
      <c r="BA411" s="118"/>
      <c r="BB411" s="118"/>
      <c r="BC411" s="118"/>
      <c r="BD411" s="118"/>
      <c r="BE411" s="118"/>
      <c r="BF411" s="118"/>
      <c r="BG411" s="118"/>
      <c r="BH411" s="118"/>
      <c r="BI411" s="118"/>
      <c r="BJ411" s="118"/>
      <c r="BK411" s="118"/>
      <c r="BL411" s="118"/>
    </row>
    <row r="412" spans="1:64" ht="15.75" customHeight="1">
      <c r="A412" s="118"/>
      <c r="B412" s="119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20"/>
      <c r="Z412" s="120"/>
      <c r="AA412" s="118"/>
      <c r="AB412" s="118"/>
      <c r="AC412" s="118"/>
      <c r="AD412" s="118"/>
      <c r="AE412" s="118"/>
      <c r="AF412" s="118"/>
      <c r="AG412" s="118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21"/>
      <c r="AV412" s="121"/>
      <c r="AW412" s="118"/>
      <c r="AX412" s="118"/>
      <c r="AY412" s="118"/>
      <c r="AZ412" s="118"/>
      <c r="BA412" s="118"/>
      <c r="BB412" s="118"/>
      <c r="BC412" s="118"/>
      <c r="BD412" s="118"/>
      <c r="BE412" s="118"/>
      <c r="BF412" s="118"/>
      <c r="BG412" s="118"/>
      <c r="BH412" s="118"/>
      <c r="BI412" s="118"/>
      <c r="BJ412" s="118"/>
      <c r="BK412" s="118"/>
      <c r="BL412" s="118"/>
    </row>
    <row r="413" spans="1:64" ht="15.75" customHeight="1">
      <c r="A413" s="118"/>
      <c r="B413" s="119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20"/>
      <c r="Z413" s="120"/>
      <c r="AA413" s="118"/>
      <c r="AB413" s="118"/>
      <c r="AC413" s="118"/>
      <c r="AD413" s="118"/>
      <c r="AE413" s="118"/>
      <c r="AF413" s="118"/>
      <c r="AG413" s="118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21"/>
      <c r="AV413" s="121"/>
      <c r="AW413" s="118"/>
      <c r="AX413" s="118"/>
      <c r="AY413" s="118"/>
      <c r="AZ413" s="118"/>
      <c r="BA413" s="118"/>
      <c r="BB413" s="118"/>
      <c r="BC413" s="118"/>
      <c r="BD413" s="118"/>
      <c r="BE413" s="118"/>
      <c r="BF413" s="118"/>
      <c r="BG413" s="118"/>
      <c r="BH413" s="118"/>
      <c r="BI413" s="118"/>
      <c r="BJ413" s="118"/>
      <c r="BK413" s="118"/>
      <c r="BL413" s="118"/>
    </row>
    <row r="414" spans="1:64" ht="15.75" customHeight="1">
      <c r="A414" s="118"/>
      <c r="B414" s="119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20"/>
      <c r="Z414" s="120"/>
      <c r="AA414" s="118"/>
      <c r="AB414" s="118"/>
      <c r="AC414" s="118"/>
      <c r="AD414" s="118"/>
      <c r="AE414" s="118"/>
      <c r="AF414" s="118"/>
      <c r="AG414" s="118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21"/>
      <c r="AV414" s="121"/>
      <c r="AW414" s="118"/>
      <c r="AX414" s="118"/>
      <c r="AY414" s="118"/>
      <c r="AZ414" s="118"/>
      <c r="BA414" s="118"/>
      <c r="BB414" s="118"/>
      <c r="BC414" s="118"/>
      <c r="BD414" s="118"/>
      <c r="BE414" s="118"/>
      <c r="BF414" s="118"/>
      <c r="BG414" s="118"/>
      <c r="BH414" s="118"/>
      <c r="BI414" s="118"/>
      <c r="BJ414" s="118"/>
      <c r="BK414" s="118"/>
      <c r="BL414" s="118"/>
    </row>
    <row r="415" spans="1:64" ht="15.75" customHeight="1">
      <c r="A415" s="118"/>
      <c r="B415" s="119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20"/>
      <c r="Z415" s="120"/>
      <c r="AA415" s="118"/>
      <c r="AB415" s="118"/>
      <c r="AC415" s="118"/>
      <c r="AD415" s="118"/>
      <c r="AE415" s="118"/>
      <c r="AF415" s="118"/>
      <c r="AG415" s="118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21"/>
      <c r="AV415" s="121"/>
      <c r="AW415" s="118"/>
      <c r="AX415" s="118"/>
      <c r="AY415" s="118"/>
      <c r="AZ415" s="118"/>
      <c r="BA415" s="118"/>
      <c r="BB415" s="118"/>
      <c r="BC415" s="118"/>
      <c r="BD415" s="118"/>
      <c r="BE415" s="118"/>
      <c r="BF415" s="118"/>
      <c r="BG415" s="118"/>
      <c r="BH415" s="118"/>
      <c r="BI415" s="118"/>
      <c r="BJ415" s="118"/>
      <c r="BK415" s="118"/>
      <c r="BL415" s="118"/>
    </row>
    <row r="416" spans="1:64" ht="15.75" customHeight="1">
      <c r="A416" s="118"/>
      <c r="B416" s="119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20"/>
      <c r="Z416" s="120"/>
      <c r="AA416" s="118"/>
      <c r="AB416" s="118"/>
      <c r="AC416" s="118"/>
      <c r="AD416" s="118"/>
      <c r="AE416" s="118"/>
      <c r="AF416" s="118"/>
      <c r="AG416" s="118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21"/>
      <c r="AV416" s="121"/>
      <c r="AW416" s="118"/>
      <c r="AX416" s="118"/>
      <c r="AY416" s="118"/>
      <c r="AZ416" s="118"/>
      <c r="BA416" s="118"/>
      <c r="BB416" s="118"/>
      <c r="BC416" s="118"/>
      <c r="BD416" s="118"/>
      <c r="BE416" s="118"/>
      <c r="BF416" s="118"/>
      <c r="BG416" s="118"/>
      <c r="BH416" s="118"/>
      <c r="BI416" s="118"/>
      <c r="BJ416" s="118"/>
      <c r="BK416" s="118"/>
      <c r="BL416" s="118"/>
    </row>
    <row r="417" spans="1:64" ht="15.75" customHeight="1">
      <c r="A417" s="118"/>
      <c r="B417" s="119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20"/>
      <c r="Z417" s="120"/>
      <c r="AA417" s="118"/>
      <c r="AB417" s="118"/>
      <c r="AC417" s="118"/>
      <c r="AD417" s="118"/>
      <c r="AE417" s="118"/>
      <c r="AF417" s="118"/>
      <c r="AG417" s="118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21"/>
      <c r="AV417" s="121"/>
      <c r="AW417" s="118"/>
      <c r="AX417" s="118"/>
      <c r="AY417" s="118"/>
      <c r="AZ417" s="118"/>
      <c r="BA417" s="118"/>
      <c r="BB417" s="118"/>
      <c r="BC417" s="118"/>
      <c r="BD417" s="118"/>
      <c r="BE417" s="118"/>
      <c r="BF417" s="118"/>
      <c r="BG417" s="118"/>
      <c r="BH417" s="118"/>
      <c r="BI417" s="118"/>
      <c r="BJ417" s="118"/>
      <c r="BK417" s="118"/>
      <c r="BL417" s="118"/>
    </row>
    <row r="418" spans="1:64" ht="15.75" customHeight="1">
      <c r="A418" s="118"/>
      <c r="B418" s="119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20"/>
      <c r="Z418" s="120"/>
      <c r="AA418" s="118"/>
      <c r="AB418" s="118"/>
      <c r="AC418" s="118"/>
      <c r="AD418" s="118"/>
      <c r="AE418" s="118"/>
      <c r="AF418" s="118"/>
      <c r="AG418" s="118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21"/>
      <c r="AV418" s="121"/>
      <c r="AW418" s="118"/>
      <c r="AX418" s="118"/>
      <c r="AY418" s="118"/>
      <c r="AZ418" s="118"/>
      <c r="BA418" s="118"/>
      <c r="BB418" s="118"/>
      <c r="BC418" s="118"/>
      <c r="BD418" s="118"/>
      <c r="BE418" s="118"/>
      <c r="BF418" s="118"/>
      <c r="BG418" s="118"/>
      <c r="BH418" s="118"/>
      <c r="BI418" s="118"/>
      <c r="BJ418" s="118"/>
      <c r="BK418" s="118"/>
      <c r="BL418" s="118"/>
    </row>
    <row r="419" spans="1:64" ht="15.75" customHeight="1">
      <c r="A419" s="118"/>
      <c r="B419" s="119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20"/>
      <c r="Z419" s="120"/>
      <c r="AA419" s="118"/>
      <c r="AB419" s="118"/>
      <c r="AC419" s="118"/>
      <c r="AD419" s="118"/>
      <c r="AE419" s="118"/>
      <c r="AF419" s="118"/>
      <c r="AG419" s="118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21"/>
      <c r="AV419" s="121"/>
      <c r="AW419" s="118"/>
      <c r="AX419" s="118"/>
      <c r="AY419" s="118"/>
      <c r="AZ419" s="118"/>
      <c r="BA419" s="118"/>
      <c r="BB419" s="118"/>
      <c r="BC419" s="118"/>
      <c r="BD419" s="118"/>
      <c r="BE419" s="118"/>
      <c r="BF419" s="118"/>
      <c r="BG419" s="118"/>
      <c r="BH419" s="118"/>
      <c r="BI419" s="118"/>
      <c r="BJ419" s="118"/>
      <c r="BK419" s="118"/>
      <c r="BL419" s="118"/>
    </row>
    <row r="420" spans="1:64" ht="15.75" customHeight="1">
      <c r="A420" s="118"/>
      <c r="B420" s="119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20"/>
      <c r="Z420" s="120"/>
      <c r="AA420" s="118"/>
      <c r="AB420" s="118"/>
      <c r="AC420" s="118"/>
      <c r="AD420" s="118"/>
      <c r="AE420" s="118"/>
      <c r="AF420" s="118"/>
      <c r="AG420" s="118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1"/>
      <c r="AU420" s="121"/>
      <c r="AV420" s="121"/>
      <c r="AW420" s="118"/>
      <c r="AX420" s="118"/>
      <c r="AY420" s="118"/>
      <c r="AZ420" s="118"/>
      <c r="BA420" s="118"/>
      <c r="BB420" s="118"/>
      <c r="BC420" s="118"/>
      <c r="BD420" s="118"/>
      <c r="BE420" s="118"/>
      <c r="BF420" s="118"/>
      <c r="BG420" s="118"/>
      <c r="BH420" s="118"/>
      <c r="BI420" s="118"/>
      <c r="BJ420" s="118"/>
      <c r="BK420" s="118"/>
      <c r="BL420" s="118"/>
    </row>
    <row r="421" spans="1:64" ht="15.75" customHeight="1">
      <c r="A421" s="118"/>
      <c r="B421" s="119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20"/>
      <c r="Z421" s="120"/>
      <c r="AA421" s="118"/>
      <c r="AB421" s="118"/>
      <c r="AC421" s="118"/>
      <c r="AD421" s="118"/>
      <c r="AE421" s="118"/>
      <c r="AF421" s="118"/>
      <c r="AG421" s="118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21"/>
      <c r="AV421" s="121"/>
      <c r="AW421" s="118"/>
      <c r="AX421" s="118"/>
      <c r="AY421" s="118"/>
      <c r="AZ421" s="118"/>
      <c r="BA421" s="118"/>
      <c r="BB421" s="118"/>
      <c r="BC421" s="118"/>
      <c r="BD421" s="118"/>
      <c r="BE421" s="118"/>
      <c r="BF421" s="118"/>
      <c r="BG421" s="118"/>
      <c r="BH421" s="118"/>
      <c r="BI421" s="118"/>
      <c r="BJ421" s="118"/>
      <c r="BK421" s="118"/>
      <c r="BL421" s="118"/>
    </row>
    <row r="422" spans="1:64" ht="15.75" customHeight="1">
      <c r="A422" s="118"/>
      <c r="B422" s="119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20"/>
      <c r="Z422" s="120"/>
      <c r="AA422" s="118"/>
      <c r="AB422" s="118"/>
      <c r="AC422" s="118"/>
      <c r="AD422" s="118"/>
      <c r="AE422" s="118"/>
      <c r="AF422" s="118"/>
      <c r="AG422" s="118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21"/>
      <c r="AV422" s="121"/>
      <c r="AW422" s="118"/>
      <c r="AX422" s="118"/>
      <c r="AY422" s="118"/>
      <c r="AZ422" s="118"/>
      <c r="BA422" s="118"/>
      <c r="BB422" s="118"/>
      <c r="BC422" s="118"/>
      <c r="BD422" s="118"/>
      <c r="BE422" s="118"/>
      <c r="BF422" s="118"/>
      <c r="BG422" s="118"/>
      <c r="BH422" s="118"/>
      <c r="BI422" s="118"/>
      <c r="BJ422" s="118"/>
      <c r="BK422" s="118"/>
      <c r="BL422" s="118"/>
    </row>
    <row r="423" spans="1:64" ht="15.75" customHeight="1">
      <c r="A423" s="118"/>
      <c r="B423" s="119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20"/>
      <c r="Z423" s="120"/>
      <c r="AA423" s="118"/>
      <c r="AB423" s="118"/>
      <c r="AC423" s="118"/>
      <c r="AD423" s="118"/>
      <c r="AE423" s="118"/>
      <c r="AF423" s="118"/>
      <c r="AG423" s="118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21"/>
      <c r="AV423" s="121"/>
      <c r="AW423" s="118"/>
      <c r="AX423" s="118"/>
      <c r="AY423" s="118"/>
      <c r="AZ423" s="118"/>
      <c r="BA423" s="118"/>
      <c r="BB423" s="118"/>
      <c r="BC423" s="118"/>
      <c r="BD423" s="118"/>
      <c r="BE423" s="118"/>
      <c r="BF423" s="118"/>
      <c r="BG423" s="118"/>
      <c r="BH423" s="118"/>
      <c r="BI423" s="118"/>
      <c r="BJ423" s="118"/>
      <c r="BK423" s="118"/>
      <c r="BL423" s="118"/>
    </row>
    <row r="424" spans="1:64" ht="15.75" customHeight="1">
      <c r="A424" s="118"/>
      <c r="B424" s="119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20"/>
      <c r="Z424" s="120"/>
      <c r="AA424" s="118"/>
      <c r="AB424" s="118"/>
      <c r="AC424" s="118"/>
      <c r="AD424" s="118"/>
      <c r="AE424" s="118"/>
      <c r="AF424" s="118"/>
      <c r="AG424" s="118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21"/>
      <c r="AV424" s="121"/>
      <c r="AW424" s="118"/>
      <c r="AX424" s="118"/>
      <c r="AY424" s="118"/>
      <c r="AZ424" s="118"/>
      <c r="BA424" s="118"/>
      <c r="BB424" s="118"/>
      <c r="BC424" s="118"/>
      <c r="BD424" s="118"/>
      <c r="BE424" s="118"/>
      <c r="BF424" s="118"/>
      <c r="BG424" s="118"/>
      <c r="BH424" s="118"/>
      <c r="BI424" s="118"/>
      <c r="BJ424" s="118"/>
      <c r="BK424" s="118"/>
      <c r="BL424" s="118"/>
    </row>
    <row r="425" spans="1:64" ht="15.75" customHeight="1">
      <c r="A425" s="118"/>
      <c r="B425" s="119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20"/>
      <c r="Z425" s="120"/>
      <c r="AA425" s="118"/>
      <c r="AB425" s="118"/>
      <c r="AC425" s="118"/>
      <c r="AD425" s="118"/>
      <c r="AE425" s="118"/>
      <c r="AF425" s="118"/>
      <c r="AG425" s="118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21"/>
      <c r="AV425" s="121"/>
      <c r="AW425" s="118"/>
      <c r="AX425" s="118"/>
      <c r="AY425" s="118"/>
      <c r="AZ425" s="118"/>
      <c r="BA425" s="118"/>
      <c r="BB425" s="118"/>
      <c r="BC425" s="118"/>
      <c r="BD425" s="118"/>
      <c r="BE425" s="118"/>
      <c r="BF425" s="118"/>
      <c r="BG425" s="118"/>
      <c r="BH425" s="118"/>
      <c r="BI425" s="118"/>
      <c r="BJ425" s="118"/>
      <c r="BK425" s="118"/>
      <c r="BL425" s="118"/>
    </row>
    <row r="426" spans="1:64" ht="15.75" customHeight="1">
      <c r="A426" s="118"/>
      <c r="B426" s="119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20"/>
      <c r="Z426" s="120"/>
      <c r="AA426" s="118"/>
      <c r="AB426" s="118"/>
      <c r="AC426" s="118"/>
      <c r="AD426" s="118"/>
      <c r="AE426" s="118"/>
      <c r="AF426" s="118"/>
      <c r="AG426" s="118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21"/>
      <c r="AV426" s="121"/>
      <c r="AW426" s="118"/>
      <c r="AX426" s="118"/>
      <c r="AY426" s="118"/>
      <c r="AZ426" s="118"/>
      <c r="BA426" s="118"/>
      <c r="BB426" s="118"/>
      <c r="BC426" s="118"/>
      <c r="BD426" s="118"/>
      <c r="BE426" s="118"/>
      <c r="BF426" s="118"/>
      <c r="BG426" s="118"/>
      <c r="BH426" s="118"/>
      <c r="BI426" s="118"/>
      <c r="BJ426" s="118"/>
      <c r="BK426" s="118"/>
      <c r="BL426" s="118"/>
    </row>
    <row r="427" spans="1:64" ht="15.75" customHeight="1">
      <c r="A427" s="118"/>
      <c r="B427" s="119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20"/>
      <c r="Z427" s="120"/>
      <c r="AA427" s="118"/>
      <c r="AB427" s="118"/>
      <c r="AC427" s="118"/>
      <c r="AD427" s="118"/>
      <c r="AE427" s="118"/>
      <c r="AF427" s="118"/>
      <c r="AG427" s="118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21"/>
      <c r="AV427" s="121"/>
      <c r="AW427" s="118"/>
      <c r="AX427" s="118"/>
      <c r="AY427" s="118"/>
      <c r="AZ427" s="118"/>
      <c r="BA427" s="118"/>
      <c r="BB427" s="118"/>
      <c r="BC427" s="118"/>
      <c r="BD427" s="118"/>
      <c r="BE427" s="118"/>
      <c r="BF427" s="118"/>
      <c r="BG427" s="118"/>
      <c r="BH427" s="118"/>
      <c r="BI427" s="118"/>
      <c r="BJ427" s="118"/>
      <c r="BK427" s="118"/>
      <c r="BL427" s="118"/>
    </row>
    <row r="428" spans="1:64" ht="15.75" customHeight="1">
      <c r="A428" s="118"/>
      <c r="B428" s="119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20"/>
      <c r="Z428" s="120"/>
      <c r="AA428" s="118"/>
      <c r="AB428" s="118"/>
      <c r="AC428" s="118"/>
      <c r="AD428" s="118"/>
      <c r="AE428" s="118"/>
      <c r="AF428" s="118"/>
      <c r="AG428" s="118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21"/>
      <c r="AV428" s="121"/>
      <c r="AW428" s="118"/>
      <c r="AX428" s="118"/>
      <c r="AY428" s="118"/>
      <c r="AZ428" s="118"/>
      <c r="BA428" s="118"/>
      <c r="BB428" s="118"/>
      <c r="BC428" s="118"/>
      <c r="BD428" s="118"/>
      <c r="BE428" s="118"/>
      <c r="BF428" s="118"/>
      <c r="BG428" s="118"/>
      <c r="BH428" s="118"/>
      <c r="BI428" s="118"/>
      <c r="BJ428" s="118"/>
      <c r="BK428" s="118"/>
      <c r="BL428" s="118"/>
    </row>
    <row r="429" spans="1:64" ht="15.75" customHeight="1">
      <c r="A429" s="118"/>
      <c r="B429" s="119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20"/>
      <c r="Z429" s="120"/>
      <c r="AA429" s="118"/>
      <c r="AB429" s="118"/>
      <c r="AC429" s="118"/>
      <c r="AD429" s="118"/>
      <c r="AE429" s="118"/>
      <c r="AF429" s="118"/>
      <c r="AG429" s="118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21"/>
      <c r="AV429" s="121"/>
      <c r="AW429" s="118"/>
      <c r="AX429" s="118"/>
      <c r="AY429" s="118"/>
      <c r="AZ429" s="118"/>
      <c r="BA429" s="118"/>
      <c r="BB429" s="118"/>
      <c r="BC429" s="118"/>
      <c r="BD429" s="118"/>
      <c r="BE429" s="118"/>
      <c r="BF429" s="118"/>
      <c r="BG429" s="118"/>
      <c r="BH429" s="118"/>
      <c r="BI429" s="118"/>
      <c r="BJ429" s="118"/>
      <c r="BK429" s="118"/>
      <c r="BL429" s="118"/>
    </row>
    <row r="430" spans="1:64" ht="15.75" customHeight="1">
      <c r="A430" s="118"/>
      <c r="B430" s="119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20"/>
      <c r="Z430" s="120"/>
      <c r="AA430" s="118"/>
      <c r="AB430" s="118"/>
      <c r="AC430" s="118"/>
      <c r="AD430" s="118"/>
      <c r="AE430" s="118"/>
      <c r="AF430" s="118"/>
      <c r="AG430" s="118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21"/>
      <c r="AV430" s="121"/>
      <c r="AW430" s="118"/>
      <c r="AX430" s="118"/>
      <c r="AY430" s="118"/>
      <c r="AZ430" s="118"/>
      <c r="BA430" s="118"/>
      <c r="BB430" s="118"/>
      <c r="BC430" s="118"/>
      <c r="BD430" s="118"/>
      <c r="BE430" s="118"/>
      <c r="BF430" s="118"/>
      <c r="BG430" s="118"/>
      <c r="BH430" s="118"/>
      <c r="BI430" s="118"/>
      <c r="BJ430" s="118"/>
      <c r="BK430" s="118"/>
      <c r="BL430" s="118"/>
    </row>
    <row r="431" spans="1:64" ht="15.75" customHeight="1">
      <c r="A431" s="118"/>
      <c r="B431" s="119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20"/>
      <c r="Z431" s="120"/>
      <c r="AA431" s="118"/>
      <c r="AB431" s="118"/>
      <c r="AC431" s="118"/>
      <c r="AD431" s="118"/>
      <c r="AE431" s="118"/>
      <c r="AF431" s="118"/>
      <c r="AG431" s="118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21"/>
      <c r="AV431" s="121"/>
      <c r="AW431" s="118"/>
      <c r="AX431" s="118"/>
      <c r="AY431" s="118"/>
      <c r="AZ431" s="118"/>
      <c r="BA431" s="118"/>
      <c r="BB431" s="118"/>
      <c r="BC431" s="118"/>
      <c r="BD431" s="118"/>
      <c r="BE431" s="118"/>
      <c r="BF431" s="118"/>
      <c r="BG431" s="118"/>
      <c r="BH431" s="118"/>
      <c r="BI431" s="118"/>
      <c r="BJ431" s="118"/>
      <c r="BK431" s="118"/>
      <c r="BL431" s="118"/>
    </row>
    <row r="432" spans="1:64" ht="15.75" customHeight="1">
      <c r="A432" s="118"/>
      <c r="B432" s="119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20"/>
      <c r="Z432" s="120"/>
      <c r="AA432" s="118"/>
      <c r="AB432" s="118"/>
      <c r="AC432" s="118"/>
      <c r="AD432" s="118"/>
      <c r="AE432" s="118"/>
      <c r="AF432" s="118"/>
      <c r="AG432" s="118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21"/>
      <c r="AV432" s="121"/>
      <c r="AW432" s="118"/>
      <c r="AX432" s="118"/>
      <c r="AY432" s="118"/>
      <c r="AZ432" s="118"/>
      <c r="BA432" s="118"/>
      <c r="BB432" s="118"/>
      <c r="BC432" s="118"/>
      <c r="BD432" s="118"/>
      <c r="BE432" s="118"/>
      <c r="BF432" s="118"/>
      <c r="BG432" s="118"/>
      <c r="BH432" s="118"/>
      <c r="BI432" s="118"/>
      <c r="BJ432" s="118"/>
      <c r="BK432" s="118"/>
      <c r="BL432" s="118"/>
    </row>
    <row r="433" spans="1:64" ht="15.75" customHeight="1">
      <c r="A433" s="118"/>
      <c r="B433" s="119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20"/>
      <c r="Z433" s="120"/>
      <c r="AA433" s="118"/>
      <c r="AB433" s="118"/>
      <c r="AC433" s="118"/>
      <c r="AD433" s="118"/>
      <c r="AE433" s="118"/>
      <c r="AF433" s="118"/>
      <c r="AG433" s="118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21"/>
      <c r="AV433" s="121"/>
      <c r="AW433" s="118"/>
      <c r="AX433" s="118"/>
      <c r="AY433" s="118"/>
      <c r="AZ433" s="118"/>
      <c r="BA433" s="118"/>
      <c r="BB433" s="118"/>
      <c r="BC433" s="118"/>
      <c r="BD433" s="118"/>
      <c r="BE433" s="118"/>
      <c r="BF433" s="118"/>
      <c r="BG433" s="118"/>
      <c r="BH433" s="118"/>
      <c r="BI433" s="118"/>
      <c r="BJ433" s="118"/>
      <c r="BK433" s="118"/>
      <c r="BL433" s="118"/>
    </row>
    <row r="434" spans="1:64" ht="15.75" customHeight="1">
      <c r="A434" s="118"/>
      <c r="B434" s="119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20"/>
      <c r="Z434" s="120"/>
      <c r="AA434" s="118"/>
      <c r="AB434" s="118"/>
      <c r="AC434" s="118"/>
      <c r="AD434" s="118"/>
      <c r="AE434" s="118"/>
      <c r="AF434" s="118"/>
      <c r="AG434" s="118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21"/>
      <c r="AV434" s="121"/>
      <c r="AW434" s="118"/>
      <c r="AX434" s="118"/>
      <c r="AY434" s="118"/>
      <c r="AZ434" s="118"/>
      <c r="BA434" s="118"/>
      <c r="BB434" s="118"/>
      <c r="BC434" s="118"/>
      <c r="BD434" s="118"/>
      <c r="BE434" s="118"/>
      <c r="BF434" s="118"/>
      <c r="BG434" s="118"/>
      <c r="BH434" s="118"/>
      <c r="BI434" s="118"/>
      <c r="BJ434" s="118"/>
      <c r="BK434" s="118"/>
      <c r="BL434" s="118"/>
    </row>
    <row r="435" spans="1:64" ht="15.75" customHeight="1">
      <c r="A435" s="118"/>
      <c r="B435" s="119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20"/>
      <c r="Z435" s="120"/>
      <c r="AA435" s="118"/>
      <c r="AB435" s="118"/>
      <c r="AC435" s="118"/>
      <c r="AD435" s="118"/>
      <c r="AE435" s="118"/>
      <c r="AF435" s="118"/>
      <c r="AG435" s="118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21"/>
      <c r="AV435" s="121"/>
      <c r="AW435" s="118"/>
      <c r="AX435" s="118"/>
      <c r="AY435" s="118"/>
      <c r="AZ435" s="118"/>
      <c r="BA435" s="118"/>
      <c r="BB435" s="118"/>
      <c r="BC435" s="118"/>
      <c r="BD435" s="118"/>
      <c r="BE435" s="118"/>
      <c r="BF435" s="118"/>
      <c r="BG435" s="118"/>
      <c r="BH435" s="118"/>
      <c r="BI435" s="118"/>
      <c r="BJ435" s="118"/>
      <c r="BK435" s="118"/>
      <c r="BL435" s="118"/>
    </row>
    <row r="436" spans="1:64" ht="15.75" customHeight="1">
      <c r="A436" s="118"/>
      <c r="B436" s="119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20"/>
      <c r="Z436" s="120"/>
      <c r="AA436" s="118"/>
      <c r="AB436" s="118"/>
      <c r="AC436" s="118"/>
      <c r="AD436" s="118"/>
      <c r="AE436" s="118"/>
      <c r="AF436" s="118"/>
      <c r="AG436" s="118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21"/>
      <c r="AV436" s="121"/>
      <c r="AW436" s="118"/>
      <c r="AX436" s="118"/>
      <c r="AY436" s="118"/>
      <c r="AZ436" s="118"/>
      <c r="BA436" s="118"/>
      <c r="BB436" s="118"/>
      <c r="BC436" s="118"/>
      <c r="BD436" s="118"/>
      <c r="BE436" s="118"/>
      <c r="BF436" s="118"/>
      <c r="BG436" s="118"/>
      <c r="BH436" s="118"/>
      <c r="BI436" s="118"/>
      <c r="BJ436" s="118"/>
      <c r="BK436" s="118"/>
      <c r="BL436" s="118"/>
    </row>
    <row r="437" spans="1:64" ht="15.75" customHeight="1">
      <c r="A437" s="118"/>
      <c r="B437" s="119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20"/>
      <c r="Z437" s="120"/>
      <c r="AA437" s="118"/>
      <c r="AB437" s="118"/>
      <c r="AC437" s="118"/>
      <c r="AD437" s="118"/>
      <c r="AE437" s="118"/>
      <c r="AF437" s="118"/>
      <c r="AG437" s="118"/>
      <c r="AH437" s="121"/>
      <c r="AI437" s="121"/>
      <c r="AJ437" s="121"/>
      <c r="AK437" s="121"/>
      <c r="AL437" s="121"/>
      <c r="AM437" s="121"/>
      <c r="AN437" s="121"/>
      <c r="AO437" s="121"/>
      <c r="AP437" s="121"/>
      <c r="AQ437" s="121"/>
      <c r="AR437" s="121"/>
      <c r="AS437" s="121"/>
      <c r="AT437" s="121"/>
      <c r="AU437" s="121"/>
      <c r="AV437" s="121"/>
      <c r="AW437" s="118"/>
      <c r="AX437" s="118"/>
      <c r="AY437" s="118"/>
      <c r="AZ437" s="118"/>
      <c r="BA437" s="118"/>
      <c r="BB437" s="118"/>
      <c r="BC437" s="118"/>
      <c r="BD437" s="118"/>
      <c r="BE437" s="118"/>
      <c r="BF437" s="118"/>
      <c r="BG437" s="118"/>
      <c r="BH437" s="118"/>
      <c r="BI437" s="118"/>
      <c r="BJ437" s="118"/>
      <c r="BK437" s="118"/>
      <c r="BL437" s="118"/>
    </row>
    <row r="438" spans="1:64" ht="15.75" customHeight="1">
      <c r="A438" s="118"/>
      <c r="B438" s="119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20"/>
      <c r="Z438" s="120"/>
      <c r="AA438" s="118"/>
      <c r="AB438" s="118"/>
      <c r="AC438" s="118"/>
      <c r="AD438" s="118"/>
      <c r="AE438" s="118"/>
      <c r="AF438" s="118"/>
      <c r="AG438" s="118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21"/>
      <c r="AV438" s="121"/>
      <c r="AW438" s="118"/>
      <c r="AX438" s="118"/>
      <c r="AY438" s="118"/>
      <c r="AZ438" s="118"/>
      <c r="BA438" s="118"/>
      <c r="BB438" s="118"/>
      <c r="BC438" s="118"/>
      <c r="BD438" s="118"/>
      <c r="BE438" s="118"/>
      <c r="BF438" s="118"/>
      <c r="BG438" s="118"/>
      <c r="BH438" s="118"/>
      <c r="BI438" s="118"/>
      <c r="BJ438" s="118"/>
      <c r="BK438" s="118"/>
      <c r="BL438" s="118"/>
    </row>
    <row r="439" spans="1:64" ht="15.75" customHeight="1">
      <c r="A439" s="118"/>
      <c r="B439" s="119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20"/>
      <c r="Z439" s="120"/>
      <c r="AA439" s="118"/>
      <c r="AB439" s="118"/>
      <c r="AC439" s="118"/>
      <c r="AD439" s="118"/>
      <c r="AE439" s="118"/>
      <c r="AF439" s="118"/>
      <c r="AG439" s="118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21"/>
      <c r="AV439" s="121"/>
      <c r="AW439" s="118"/>
      <c r="AX439" s="118"/>
      <c r="AY439" s="118"/>
      <c r="AZ439" s="118"/>
      <c r="BA439" s="118"/>
      <c r="BB439" s="118"/>
      <c r="BC439" s="118"/>
      <c r="BD439" s="118"/>
      <c r="BE439" s="118"/>
      <c r="BF439" s="118"/>
      <c r="BG439" s="118"/>
      <c r="BH439" s="118"/>
      <c r="BI439" s="118"/>
      <c r="BJ439" s="118"/>
      <c r="BK439" s="118"/>
      <c r="BL439" s="118"/>
    </row>
    <row r="440" spans="1:64" ht="15.75" customHeight="1">
      <c r="A440" s="118"/>
      <c r="B440" s="119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20"/>
      <c r="Z440" s="120"/>
      <c r="AA440" s="118"/>
      <c r="AB440" s="118"/>
      <c r="AC440" s="118"/>
      <c r="AD440" s="118"/>
      <c r="AE440" s="118"/>
      <c r="AF440" s="118"/>
      <c r="AG440" s="118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21"/>
      <c r="AV440" s="121"/>
      <c r="AW440" s="118"/>
      <c r="AX440" s="118"/>
      <c r="AY440" s="118"/>
      <c r="AZ440" s="118"/>
      <c r="BA440" s="118"/>
      <c r="BB440" s="118"/>
      <c r="BC440" s="118"/>
      <c r="BD440" s="118"/>
      <c r="BE440" s="118"/>
      <c r="BF440" s="118"/>
      <c r="BG440" s="118"/>
      <c r="BH440" s="118"/>
      <c r="BI440" s="118"/>
      <c r="BJ440" s="118"/>
      <c r="BK440" s="118"/>
      <c r="BL440" s="118"/>
    </row>
    <row r="441" spans="1:64" ht="15.75" customHeight="1">
      <c r="A441" s="118"/>
      <c r="B441" s="119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20"/>
      <c r="Z441" s="120"/>
      <c r="AA441" s="118"/>
      <c r="AB441" s="118"/>
      <c r="AC441" s="118"/>
      <c r="AD441" s="118"/>
      <c r="AE441" s="118"/>
      <c r="AF441" s="118"/>
      <c r="AG441" s="118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21"/>
      <c r="AV441" s="121"/>
      <c r="AW441" s="118"/>
      <c r="AX441" s="118"/>
      <c r="AY441" s="118"/>
      <c r="AZ441" s="118"/>
      <c r="BA441" s="118"/>
      <c r="BB441" s="118"/>
      <c r="BC441" s="118"/>
      <c r="BD441" s="118"/>
      <c r="BE441" s="118"/>
      <c r="BF441" s="118"/>
      <c r="BG441" s="118"/>
      <c r="BH441" s="118"/>
      <c r="BI441" s="118"/>
      <c r="BJ441" s="118"/>
      <c r="BK441" s="118"/>
      <c r="BL441" s="118"/>
    </row>
    <row r="442" spans="1:64" ht="15.75" customHeight="1">
      <c r="A442" s="118"/>
      <c r="B442" s="119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20"/>
      <c r="Z442" s="120"/>
      <c r="AA442" s="118"/>
      <c r="AB442" s="118"/>
      <c r="AC442" s="118"/>
      <c r="AD442" s="118"/>
      <c r="AE442" s="118"/>
      <c r="AF442" s="118"/>
      <c r="AG442" s="118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21"/>
      <c r="AV442" s="121"/>
      <c r="AW442" s="118"/>
      <c r="AX442" s="118"/>
      <c r="AY442" s="118"/>
      <c r="AZ442" s="118"/>
      <c r="BA442" s="118"/>
      <c r="BB442" s="118"/>
      <c r="BC442" s="118"/>
      <c r="BD442" s="118"/>
      <c r="BE442" s="118"/>
      <c r="BF442" s="118"/>
      <c r="BG442" s="118"/>
      <c r="BH442" s="118"/>
      <c r="BI442" s="118"/>
      <c r="BJ442" s="118"/>
      <c r="BK442" s="118"/>
      <c r="BL442" s="118"/>
    </row>
    <row r="443" spans="1:64" ht="15.75" customHeight="1">
      <c r="A443" s="118"/>
      <c r="B443" s="119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20"/>
      <c r="Z443" s="120"/>
      <c r="AA443" s="118"/>
      <c r="AB443" s="118"/>
      <c r="AC443" s="118"/>
      <c r="AD443" s="118"/>
      <c r="AE443" s="118"/>
      <c r="AF443" s="118"/>
      <c r="AG443" s="118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21"/>
      <c r="AV443" s="121"/>
      <c r="AW443" s="118"/>
      <c r="AX443" s="118"/>
      <c r="AY443" s="118"/>
      <c r="AZ443" s="118"/>
      <c r="BA443" s="118"/>
      <c r="BB443" s="118"/>
      <c r="BC443" s="118"/>
      <c r="BD443" s="118"/>
      <c r="BE443" s="118"/>
      <c r="BF443" s="118"/>
      <c r="BG443" s="118"/>
      <c r="BH443" s="118"/>
      <c r="BI443" s="118"/>
      <c r="BJ443" s="118"/>
      <c r="BK443" s="118"/>
      <c r="BL443" s="118"/>
    </row>
    <row r="444" spans="1:64" ht="15.75" customHeight="1">
      <c r="A444" s="118"/>
      <c r="B444" s="119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20"/>
      <c r="Z444" s="120"/>
      <c r="AA444" s="118"/>
      <c r="AB444" s="118"/>
      <c r="AC444" s="118"/>
      <c r="AD444" s="118"/>
      <c r="AE444" s="118"/>
      <c r="AF444" s="118"/>
      <c r="AG444" s="118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21"/>
      <c r="AV444" s="121"/>
      <c r="AW444" s="118"/>
      <c r="AX444" s="118"/>
      <c r="AY444" s="118"/>
      <c r="AZ444" s="118"/>
      <c r="BA444" s="118"/>
      <c r="BB444" s="118"/>
      <c r="BC444" s="118"/>
      <c r="BD444" s="118"/>
      <c r="BE444" s="118"/>
      <c r="BF444" s="118"/>
      <c r="BG444" s="118"/>
      <c r="BH444" s="118"/>
      <c r="BI444" s="118"/>
      <c r="BJ444" s="118"/>
      <c r="BK444" s="118"/>
      <c r="BL444" s="118"/>
    </row>
    <row r="445" spans="1:64" ht="15.75" customHeight="1">
      <c r="A445" s="118"/>
      <c r="B445" s="119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20"/>
      <c r="Z445" s="120"/>
      <c r="AA445" s="118"/>
      <c r="AB445" s="118"/>
      <c r="AC445" s="118"/>
      <c r="AD445" s="118"/>
      <c r="AE445" s="118"/>
      <c r="AF445" s="118"/>
      <c r="AG445" s="118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21"/>
      <c r="AV445" s="121"/>
      <c r="AW445" s="118"/>
      <c r="AX445" s="118"/>
      <c r="AY445" s="118"/>
      <c r="AZ445" s="118"/>
      <c r="BA445" s="118"/>
      <c r="BB445" s="118"/>
      <c r="BC445" s="118"/>
      <c r="BD445" s="118"/>
      <c r="BE445" s="118"/>
      <c r="BF445" s="118"/>
      <c r="BG445" s="118"/>
      <c r="BH445" s="118"/>
      <c r="BI445" s="118"/>
      <c r="BJ445" s="118"/>
      <c r="BK445" s="118"/>
      <c r="BL445" s="118"/>
    </row>
    <row r="446" spans="1:64" ht="15.75" customHeight="1">
      <c r="A446" s="118"/>
      <c r="B446" s="119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20"/>
      <c r="Z446" s="120"/>
      <c r="AA446" s="118"/>
      <c r="AB446" s="118"/>
      <c r="AC446" s="118"/>
      <c r="AD446" s="118"/>
      <c r="AE446" s="118"/>
      <c r="AF446" s="118"/>
      <c r="AG446" s="118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21"/>
      <c r="AV446" s="121"/>
      <c r="AW446" s="118"/>
      <c r="AX446" s="118"/>
      <c r="AY446" s="118"/>
      <c r="AZ446" s="118"/>
      <c r="BA446" s="118"/>
      <c r="BB446" s="118"/>
      <c r="BC446" s="118"/>
      <c r="BD446" s="118"/>
      <c r="BE446" s="118"/>
      <c r="BF446" s="118"/>
      <c r="BG446" s="118"/>
      <c r="BH446" s="118"/>
      <c r="BI446" s="118"/>
      <c r="BJ446" s="118"/>
      <c r="BK446" s="118"/>
      <c r="BL446" s="118"/>
    </row>
    <row r="447" spans="1:64" ht="15.75" customHeight="1">
      <c r="A447" s="118"/>
      <c r="B447" s="119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20"/>
      <c r="Z447" s="120"/>
      <c r="AA447" s="118"/>
      <c r="AB447" s="118"/>
      <c r="AC447" s="118"/>
      <c r="AD447" s="118"/>
      <c r="AE447" s="118"/>
      <c r="AF447" s="118"/>
      <c r="AG447" s="118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21"/>
      <c r="AV447" s="121"/>
      <c r="AW447" s="118"/>
      <c r="AX447" s="118"/>
      <c r="AY447" s="118"/>
      <c r="AZ447" s="118"/>
      <c r="BA447" s="118"/>
      <c r="BB447" s="118"/>
      <c r="BC447" s="118"/>
      <c r="BD447" s="118"/>
      <c r="BE447" s="118"/>
      <c r="BF447" s="118"/>
      <c r="BG447" s="118"/>
      <c r="BH447" s="118"/>
      <c r="BI447" s="118"/>
      <c r="BJ447" s="118"/>
      <c r="BK447" s="118"/>
      <c r="BL447" s="118"/>
    </row>
    <row r="448" spans="1:64" ht="15.75" customHeight="1">
      <c r="A448" s="118"/>
      <c r="B448" s="119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20"/>
      <c r="Z448" s="120"/>
      <c r="AA448" s="118"/>
      <c r="AB448" s="118"/>
      <c r="AC448" s="118"/>
      <c r="AD448" s="118"/>
      <c r="AE448" s="118"/>
      <c r="AF448" s="118"/>
      <c r="AG448" s="118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21"/>
      <c r="AV448" s="121"/>
      <c r="AW448" s="118"/>
      <c r="AX448" s="118"/>
      <c r="AY448" s="118"/>
      <c r="AZ448" s="118"/>
      <c r="BA448" s="118"/>
      <c r="BB448" s="118"/>
      <c r="BC448" s="118"/>
      <c r="BD448" s="118"/>
      <c r="BE448" s="118"/>
      <c r="BF448" s="118"/>
      <c r="BG448" s="118"/>
      <c r="BH448" s="118"/>
      <c r="BI448" s="118"/>
      <c r="BJ448" s="118"/>
      <c r="BK448" s="118"/>
      <c r="BL448" s="118"/>
    </row>
    <row r="449" spans="1:64" ht="15.75" customHeight="1">
      <c r="A449" s="118"/>
      <c r="B449" s="119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20"/>
      <c r="Z449" s="120"/>
      <c r="AA449" s="118"/>
      <c r="AB449" s="118"/>
      <c r="AC449" s="118"/>
      <c r="AD449" s="118"/>
      <c r="AE449" s="118"/>
      <c r="AF449" s="118"/>
      <c r="AG449" s="118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21"/>
      <c r="AV449" s="121"/>
      <c r="AW449" s="118"/>
      <c r="AX449" s="118"/>
      <c r="AY449" s="118"/>
      <c r="AZ449" s="118"/>
      <c r="BA449" s="118"/>
      <c r="BB449" s="118"/>
      <c r="BC449" s="118"/>
      <c r="BD449" s="118"/>
      <c r="BE449" s="118"/>
      <c r="BF449" s="118"/>
      <c r="BG449" s="118"/>
      <c r="BH449" s="118"/>
      <c r="BI449" s="118"/>
      <c r="BJ449" s="118"/>
      <c r="BK449" s="118"/>
      <c r="BL449" s="118"/>
    </row>
    <row r="450" spans="1:64" ht="15.75" customHeight="1">
      <c r="A450" s="118"/>
      <c r="B450" s="119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20"/>
      <c r="Z450" s="120"/>
      <c r="AA450" s="118"/>
      <c r="AB450" s="118"/>
      <c r="AC450" s="118"/>
      <c r="AD450" s="118"/>
      <c r="AE450" s="118"/>
      <c r="AF450" s="118"/>
      <c r="AG450" s="118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21"/>
      <c r="AV450" s="121"/>
      <c r="AW450" s="118"/>
      <c r="AX450" s="118"/>
      <c r="AY450" s="118"/>
      <c r="AZ450" s="118"/>
      <c r="BA450" s="118"/>
      <c r="BB450" s="118"/>
      <c r="BC450" s="118"/>
      <c r="BD450" s="118"/>
      <c r="BE450" s="118"/>
      <c r="BF450" s="118"/>
      <c r="BG450" s="118"/>
      <c r="BH450" s="118"/>
      <c r="BI450" s="118"/>
      <c r="BJ450" s="118"/>
      <c r="BK450" s="118"/>
      <c r="BL450" s="118"/>
    </row>
    <row r="451" spans="1:64" ht="15.75" customHeight="1">
      <c r="A451" s="118"/>
      <c r="B451" s="119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20"/>
      <c r="Z451" s="120"/>
      <c r="AA451" s="118"/>
      <c r="AB451" s="118"/>
      <c r="AC451" s="118"/>
      <c r="AD451" s="118"/>
      <c r="AE451" s="118"/>
      <c r="AF451" s="118"/>
      <c r="AG451" s="118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21"/>
      <c r="AV451" s="121"/>
      <c r="AW451" s="118"/>
      <c r="AX451" s="118"/>
      <c r="AY451" s="118"/>
      <c r="AZ451" s="118"/>
      <c r="BA451" s="118"/>
      <c r="BB451" s="118"/>
      <c r="BC451" s="118"/>
      <c r="BD451" s="118"/>
      <c r="BE451" s="118"/>
      <c r="BF451" s="118"/>
      <c r="BG451" s="118"/>
      <c r="BH451" s="118"/>
      <c r="BI451" s="118"/>
      <c r="BJ451" s="118"/>
      <c r="BK451" s="118"/>
      <c r="BL451" s="118"/>
    </row>
    <row r="452" spans="1:64" ht="15.75" customHeight="1">
      <c r="A452" s="118"/>
      <c r="B452" s="119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20"/>
      <c r="Z452" s="120"/>
      <c r="AA452" s="118"/>
      <c r="AB452" s="118"/>
      <c r="AC452" s="118"/>
      <c r="AD452" s="118"/>
      <c r="AE452" s="118"/>
      <c r="AF452" s="118"/>
      <c r="AG452" s="118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21"/>
      <c r="AV452" s="121"/>
      <c r="AW452" s="118"/>
      <c r="AX452" s="118"/>
      <c r="AY452" s="118"/>
      <c r="AZ452" s="118"/>
      <c r="BA452" s="118"/>
      <c r="BB452" s="118"/>
      <c r="BC452" s="118"/>
      <c r="BD452" s="118"/>
      <c r="BE452" s="118"/>
      <c r="BF452" s="118"/>
      <c r="BG452" s="118"/>
      <c r="BH452" s="118"/>
      <c r="BI452" s="118"/>
      <c r="BJ452" s="118"/>
      <c r="BK452" s="118"/>
      <c r="BL452" s="118"/>
    </row>
    <row r="453" spans="1:64" ht="15.75" customHeight="1">
      <c r="A453" s="118"/>
      <c r="B453" s="119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20"/>
      <c r="Z453" s="120"/>
      <c r="AA453" s="118"/>
      <c r="AB453" s="118"/>
      <c r="AC453" s="118"/>
      <c r="AD453" s="118"/>
      <c r="AE453" s="118"/>
      <c r="AF453" s="118"/>
      <c r="AG453" s="118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21"/>
      <c r="AV453" s="121"/>
      <c r="AW453" s="118"/>
      <c r="AX453" s="118"/>
      <c r="AY453" s="118"/>
      <c r="AZ453" s="118"/>
      <c r="BA453" s="118"/>
      <c r="BB453" s="118"/>
      <c r="BC453" s="118"/>
      <c r="BD453" s="118"/>
      <c r="BE453" s="118"/>
      <c r="BF453" s="118"/>
      <c r="BG453" s="118"/>
      <c r="BH453" s="118"/>
      <c r="BI453" s="118"/>
      <c r="BJ453" s="118"/>
      <c r="BK453" s="118"/>
      <c r="BL453" s="118"/>
    </row>
    <row r="454" spans="1:64" ht="15.75" customHeight="1">
      <c r="A454" s="118"/>
      <c r="B454" s="119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20"/>
      <c r="Z454" s="120"/>
      <c r="AA454" s="118"/>
      <c r="AB454" s="118"/>
      <c r="AC454" s="118"/>
      <c r="AD454" s="118"/>
      <c r="AE454" s="118"/>
      <c r="AF454" s="118"/>
      <c r="AG454" s="118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21"/>
      <c r="AV454" s="121"/>
      <c r="AW454" s="118"/>
      <c r="AX454" s="118"/>
      <c r="AY454" s="118"/>
      <c r="AZ454" s="118"/>
      <c r="BA454" s="118"/>
      <c r="BB454" s="118"/>
      <c r="BC454" s="118"/>
      <c r="BD454" s="118"/>
      <c r="BE454" s="118"/>
      <c r="BF454" s="118"/>
      <c r="BG454" s="118"/>
      <c r="BH454" s="118"/>
      <c r="BI454" s="118"/>
      <c r="BJ454" s="118"/>
      <c r="BK454" s="118"/>
      <c r="BL454" s="118"/>
    </row>
    <row r="455" spans="1:64" ht="15.75" customHeight="1">
      <c r="A455" s="118"/>
      <c r="B455" s="119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20"/>
      <c r="Z455" s="120"/>
      <c r="AA455" s="118"/>
      <c r="AB455" s="118"/>
      <c r="AC455" s="118"/>
      <c r="AD455" s="118"/>
      <c r="AE455" s="118"/>
      <c r="AF455" s="118"/>
      <c r="AG455" s="118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21"/>
      <c r="AV455" s="121"/>
      <c r="AW455" s="118"/>
      <c r="AX455" s="118"/>
      <c r="AY455" s="118"/>
      <c r="AZ455" s="118"/>
      <c r="BA455" s="118"/>
      <c r="BB455" s="118"/>
      <c r="BC455" s="118"/>
      <c r="BD455" s="118"/>
      <c r="BE455" s="118"/>
      <c r="BF455" s="118"/>
      <c r="BG455" s="118"/>
      <c r="BH455" s="118"/>
      <c r="BI455" s="118"/>
      <c r="BJ455" s="118"/>
      <c r="BK455" s="118"/>
      <c r="BL455" s="118"/>
    </row>
    <row r="456" spans="1:64" ht="15.75" customHeight="1">
      <c r="A456" s="118"/>
      <c r="B456" s="119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20"/>
      <c r="Z456" s="120"/>
      <c r="AA456" s="118"/>
      <c r="AB456" s="118"/>
      <c r="AC456" s="118"/>
      <c r="AD456" s="118"/>
      <c r="AE456" s="118"/>
      <c r="AF456" s="118"/>
      <c r="AG456" s="118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21"/>
      <c r="AV456" s="121"/>
      <c r="AW456" s="118"/>
      <c r="AX456" s="118"/>
      <c r="AY456" s="118"/>
      <c r="AZ456" s="118"/>
      <c r="BA456" s="118"/>
      <c r="BB456" s="118"/>
      <c r="BC456" s="118"/>
      <c r="BD456" s="118"/>
      <c r="BE456" s="118"/>
      <c r="BF456" s="118"/>
      <c r="BG456" s="118"/>
      <c r="BH456" s="118"/>
      <c r="BI456" s="118"/>
      <c r="BJ456" s="118"/>
      <c r="BK456" s="118"/>
      <c r="BL456" s="118"/>
    </row>
    <row r="457" spans="1:64" ht="15.75" customHeight="1">
      <c r="A457" s="118"/>
      <c r="B457" s="119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20"/>
      <c r="Z457" s="120"/>
      <c r="AA457" s="118"/>
      <c r="AB457" s="118"/>
      <c r="AC457" s="118"/>
      <c r="AD457" s="118"/>
      <c r="AE457" s="118"/>
      <c r="AF457" s="118"/>
      <c r="AG457" s="118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21"/>
      <c r="AV457" s="121"/>
      <c r="AW457" s="118"/>
      <c r="AX457" s="118"/>
      <c r="AY457" s="118"/>
      <c r="AZ457" s="118"/>
      <c r="BA457" s="118"/>
      <c r="BB457" s="118"/>
      <c r="BC457" s="118"/>
      <c r="BD457" s="118"/>
      <c r="BE457" s="118"/>
      <c r="BF457" s="118"/>
      <c r="BG457" s="118"/>
      <c r="BH457" s="118"/>
      <c r="BI457" s="118"/>
      <c r="BJ457" s="118"/>
      <c r="BK457" s="118"/>
      <c r="BL457" s="118"/>
    </row>
    <row r="458" spans="1:64" ht="15.75" customHeight="1">
      <c r="A458" s="118"/>
      <c r="B458" s="119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20"/>
      <c r="Z458" s="120"/>
      <c r="AA458" s="118"/>
      <c r="AB458" s="118"/>
      <c r="AC458" s="118"/>
      <c r="AD458" s="118"/>
      <c r="AE458" s="118"/>
      <c r="AF458" s="118"/>
      <c r="AG458" s="118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21"/>
      <c r="AV458" s="121"/>
      <c r="AW458" s="118"/>
      <c r="AX458" s="118"/>
      <c r="AY458" s="118"/>
      <c r="AZ458" s="118"/>
      <c r="BA458" s="118"/>
      <c r="BB458" s="118"/>
      <c r="BC458" s="118"/>
      <c r="BD458" s="118"/>
      <c r="BE458" s="118"/>
      <c r="BF458" s="118"/>
      <c r="BG458" s="118"/>
      <c r="BH458" s="118"/>
      <c r="BI458" s="118"/>
      <c r="BJ458" s="118"/>
      <c r="BK458" s="118"/>
      <c r="BL458" s="118"/>
    </row>
    <row r="459" spans="1:64" ht="15.75" customHeight="1">
      <c r="A459" s="118"/>
      <c r="B459" s="119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20"/>
      <c r="Z459" s="120"/>
      <c r="AA459" s="118"/>
      <c r="AB459" s="118"/>
      <c r="AC459" s="118"/>
      <c r="AD459" s="118"/>
      <c r="AE459" s="118"/>
      <c r="AF459" s="118"/>
      <c r="AG459" s="118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21"/>
      <c r="AV459" s="121"/>
      <c r="AW459" s="118"/>
      <c r="AX459" s="118"/>
      <c r="AY459" s="118"/>
      <c r="AZ459" s="118"/>
      <c r="BA459" s="118"/>
      <c r="BB459" s="118"/>
      <c r="BC459" s="118"/>
      <c r="BD459" s="118"/>
      <c r="BE459" s="118"/>
      <c r="BF459" s="118"/>
      <c r="BG459" s="118"/>
      <c r="BH459" s="118"/>
      <c r="BI459" s="118"/>
      <c r="BJ459" s="118"/>
      <c r="BK459" s="118"/>
      <c r="BL459" s="118"/>
    </row>
    <row r="460" spans="1:64" ht="15.75" customHeight="1">
      <c r="A460" s="118"/>
      <c r="B460" s="119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20"/>
      <c r="Z460" s="120"/>
      <c r="AA460" s="118"/>
      <c r="AB460" s="118"/>
      <c r="AC460" s="118"/>
      <c r="AD460" s="118"/>
      <c r="AE460" s="118"/>
      <c r="AF460" s="118"/>
      <c r="AG460" s="118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21"/>
      <c r="AV460" s="121"/>
      <c r="AW460" s="118"/>
      <c r="AX460" s="118"/>
      <c r="AY460" s="118"/>
      <c r="AZ460" s="118"/>
      <c r="BA460" s="118"/>
      <c r="BB460" s="118"/>
      <c r="BC460" s="118"/>
      <c r="BD460" s="118"/>
      <c r="BE460" s="118"/>
      <c r="BF460" s="118"/>
      <c r="BG460" s="118"/>
      <c r="BH460" s="118"/>
      <c r="BI460" s="118"/>
      <c r="BJ460" s="118"/>
      <c r="BK460" s="118"/>
      <c r="BL460" s="118"/>
    </row>
    <row r="461" spans="1:64" ht="15.75" customHeight="1">
      <c r="A461" s="118"/>
      <c r="B461" s="119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20"/>
      <c r="Z461" s="120"/>
      <c r="AA461" s="118"/>
      <c r="AB461" s="118"/>
      <c r="AC461" s="118"/>
      <c r="AD461" s="118"/>
      <c r="AE461" s="118"/>
      <c r="AF461" s="118"/>
      <c r="AG461" s="118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21"/>
      <c r="AV461" s="121"/>
      <c r="AW461" s="118"/>
      <c r="AX461" s="118"/>
      <c r="AY461" s="118"/>
      <c r="AZ461" s="118"/>
      <c r="BA461" s="118"/>
      <c r="BB461" s="118"/>
      <c r="BC461" s="118"/>
      <c r="BD461" s="118"/>
      <c r="BE461" s="118"/>
      <c r="BF461" s="118"/>
      <c r="BG461" s="118"/>
      <c r="BH461" s="118"/>
      <c r="BI461" s="118"/>
      <c r="BJ461" s="118"/>
      <c r="BK461" s="118"/>
      <c r="BL461" s="118"/>
    </row>
    <row r="462" spans="1:64" ht="15.75" customHeight="1">
      <c r="A462" s="118"/>
      <c r="B462" s="119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20"/>
      <c r="Z462" s="120"/>
      <c r="AA462" s="118"/>
      <c r="AB462" s="118"/>
      <c r="AC462" s="118"/>
      <c r="AD462" s="118"/>
      <c r="AE462" s="118"/>
      <c r="AF462" s="118"/>
      <c r="AG462" s="118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21"/>
      <c r="AV462" s="121"/>
      <c r="AW462" s="118"/>
      <c r="AX462" s="118"/>
      <c r="AY462" s="118"/>
      <c r="AZ462" s="118"/>
      <c r="BA462" s="118"/>
      <c r="BB462" s="118"/>
      <c r="BC462" s="118"/>
      <c r="BD462" s="118"/>
      <c r="BE462" s="118"/>
      <c r="BF462" s="118"/>
      <c r="BG462" s="118"/>
      <c r="BH462" s="118"/>
      <c r="BI462" s="118"/>
      <c r="BJ462" s="118"/>
      <c r="BK462" s="118"/>
      <c r="BL462" s="118"/>
    </row>
    <row r="463" spans="1:64" ht="15.75" customHeight="1">
      <c r="A463" s="118"/>
      <c r="B463" s="119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20"/>
      <c r="Z463" s="120"/>
      <c r="AA463" s="118"/>
      <c r="AB463" s="118"/>
      <c r="AC463" s="118"/>
      <c r="AD463" s="118"/>
      <c r="AE463" s="118"/>
      <c r="AF463" s="118"/>
      <c r="AG463" s="118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21"/>
      <c r="AV463" s="121"/>
      <c r="AW463" s="118"/>
      <c r="AX463" s="118"/>
      <c r="AY463" s="118"/>
      <c r="AZ463" s="118"/>
      <c r="BA463" s="118"/>
      <c r="BB463" s="118"/>
      <c r="BC463" s="118"/>
      <c r="BD463" s="118"/>
      <c r="BE463" s="118"/>
      <c r="BF463" s="118"/>
      <c r="BG463" s="118"/>
      <c r="BH463" s="118"/>
      <c r="BI463" s="118"/>
      <c r="BJ463" s="118"/>
      <c r="BK463" s="118"/>
      <c r="BL463" s="118"/>
    </row>
    <row r="464" spans="1:64" ht="15.75" customHeight="1">
      <c r="A464" s="118"/>
      <c r="B464" s="119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20"/>
      <c r="Z464" s="120"/>
      <c r="AA464" s="118"/>
      <c r="AB464" s="118"/>
      <c r="AC464" s="118"/>
      <c r="AD464" s="118"/>
      <c r="AE464" s="118"/>
      <c r="AF464" s="118"/>
      <c r="AG464" s="118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21"/>
      <c r="AV464" s="121"/>
      <c r="AW464" s="118"/>
      <c r="AX464" s="118"/>
      <c r="AY464" s="118"/>
      <c r="AZ464" s="118"/>
      <c r="BA464" s="118"/>
      <c r="BB464" s="118"/>
      <c r="BC464" s="118"/>
      <c r="BD464" s="118"/>
      <c r="BE464" s="118"/>
      <c r="BF464" s="118"/>
      <c r="BG464" s="118"/>
      <c r="BH464" s="118"/>
      <c r="BI464" s="118"/>
      <c r="BJ464" s="118"/>
      <c r="BK464" s="118"/>
      <c r="BL464" s="118"/>
    </row>
    <row r="465" spans="1:64" ht="15.75" customHeight="1">
      <c r="A465" s="118"/>
      <c r="B465" s="119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20"/>
      <c r="Z465" s="120"/>
      <c r="AA465" s="118"/>
      <c r="AB465" s="118"/>
      <c r="AC465" s="118"/>
      <c r="AD465" s="118"/>
      <c r="AE465" s="118"/>
      <c r="AF465" s="118"/>
      <c r="AG465" s="118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21"/>
      <c r="AV465" s="121"/>
      <c r="AW465" s="118"/>
      <c r="AX465" s="118"/>
      <c r="AY465" s="118"/>
      <c r="AZ465" s="118"/>
      <c r="BA465" s="118"/>
      <c r="BB465" s="118"/>
      <c r="BC465" s="118"/>
      <c r="BD465" s="118"/>
      <c r="BE465" s="118"/>
      <c r="BF465" s="118"/>
      <c r="BG465" s="118"/>
      <c r="BH465" s="118"/>
      <c r="BI465" s="118"/>
      <c r="BJ465" s="118"/>
      <c r="BK465" s="118"/>
      <c r="BL465" s="118"/>
    </row>
    <row r="466" spans="1:64" ht="15.75" customHeight="1">
      <c r="A466" s="118"/>
      <c r="B466" s="119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20"/>
      <c r="Z466" s="120"/>
      <c r="AA466" s="118"/>
      <c r="AB466" s="118"/>
      <c r="AC466" s="118"/>
      <c r="AD466" s="118"/>
      <c r="AE466" s="118"/>
      <c r="AF466" s="118"/>
      <c r="AG466" s="118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21"/>
      <c r="AV466" s="121"/>
      <c r="AW466" s="118"/>
      <c r="AX466" s="118"/>
      <c r="AY466" s="118"/>
      <c r="AZ466" s="118"/>
      <c r="BA466" s="118"/>
      <c r="BB466" s="118"/>
      <c r="BC466" s="118"/>
      <c r="BD466" s="118"/>
      <c r="BE466" s="118"/>
      <c r="BF466" s="118"/>
      <c r="BG466" s="118"/>
      <c r="BH466" s="118"/>
      <c r="BI466" s="118"/>
      <c r="BJ466" s="118"/>
      <c r="BK466" s="118"/>
      <c r="BL466" s="118"/>
    </row>
    <row r="467" spans="1:64" ht="15.75" customHeight="1">
      <c r="A467" s="118"/>
      <c r="B467" s="119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20"/>
      <c r="Z467" s="120"/>
      <c r="AA467" s="118"/>
      <c r="AB467" s="118"/>
      <c r="AC467" s="118"/>
      <c r="AD467" s="118"/>
      <c r="AE467" s="118"/>
      <c r="AF467" s="118"/>
      <c r="AG467" s="118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21"/>
      <c r="AV467" s="121"/>
      <c r="AW467" s="118"/>
      <c r="AX467" s="118"/>
      <c r="AY467" s="118"/>
      <c r="AZ467" s="118"/>
      <c r="BA467" s="118"/>
      <c r="BB467" s="118"/>
      <c r="BC467" s="118"/>
      <c r="BD467" s="118"/>
      <c r="BE467" s="118"/>
      <c r="BF467" s="118"/>
      <c r="BG467" s="118"/>
      <c r="BH467" s="118"/>
      <c r="BI467" s="118"/>
      <c r="BJ467" s="118"/>
      <c r="BK467" s="118"/>
      <c r="BL467" s="118"/>
    </row>
    <row r="468" spans="1:64" ht="15.75" customHeight="1">
      <c r="A468" s="118"/>
      <c r="B468" s="119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20"/>
      <c r="Z468" s="120"/>
      <c r="AA468" s="118"/>
      <c r="AB468" s="118"/>
      <c r="AC468" s="118"/>
      <c r="AD468" s="118"/>
      <c r="AE468" s="118"/>
      <c r="AF468" s="118"/>
      <c r="AG468" s="118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21"/>
      <c r="AV468" s="121"/>
      <c r="AW468" s="118"/>
      <c r="AX468" s="118"/>
      <c r="AY468" s="118"/>
      <c r="AZ468" s="118"/>
      <c r="BA468" s="118"/>
      <c r="BB468" s="118"/>
      <c r="BC468" s="118"/>
      <c r="BD468" s="118"/>
      <c r="BE468" s="118"/>
      <c r="BF468" s="118"/>
      <c r="BG468" s="118"/>
      <c r="BH468" s="118"/>
      <c r="BI468" s="118"/>
      <c r="BJ468" s="118"/>
      <c r="BK468" s="118"/>
      <c r="BL468" s="118"/>
    </row>
    <row r="469" spans="1:64" ht="15.75" customHeight="1">
      <c r="A469" s="118"/>
      <c r="B469" s="119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20"/>
      <c r="Z469" s="120"/>
      <c r="AA469" s="118"/>
      <c r="AB469" s="118"/>
      <c r="AC469" s="118"/>
      <c r="AD469" s="118"/>
      <c r="AE469" s="118"/>
      <c r="AF469" s="118"/>
      <c r="AG469" s="118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21"/>
      <c r="AV469" s="121"/>
      <c r="AW469" s="118"/>
      <c r="AX469" s="118"/>
      <c r="AY469" s="118"/>
      <c r="AZ469" s="118"/>
      <c r="BA469" s="118"/>
      <c r="BB469" s="118"/>
      <c r="BC469" s="118"/>
      <c r="BD469" s="118"/>
      <c r="BE469" s="118"/>
      <c r="BF469" s="118"/>
      <c r="BG469" s="118"/>
      <c r="BH469" s="118"/>
      <c r="BI469" s="118"/>
      <c r="BJ469" s="118"/>
      <c r="BK469" s="118"/>
      <c r="BL469" s="118"/>
    </row>
    <row r="470" spans="1:64" ht="15.75" customHeight="1">
      <c r="A470" s="118"/>
      <c r="B470" s="119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20"/>
      <c r="Z470" s="120"/>
      <c r="AA470" s="118"/>
      <c r="AB470" s="118"/>
      <c r="AC470" s="118"/>
      <c r="AD470" s="118"/>
      <c r="AE470" s="118"/>
      <c r="AF470" s="118"/>
      <c r="AG470" s="118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21"/>
      <c r="AV470" s="121"/>
      <c r="AW470" s="118"/>
      <c r="AX470" s="118"/>
      <c r="AY470" s="118"/>
      <c r="AZ470" s="118"/>
      <c r="BA470" s="118"/>
      <c r="BB470" s="118"/>
      <c r="BC470" s="118"/>
      <c r="BD470" s="118"/>
      <c r="BE470" s="118"/>
      <c r="BF470" s="118"/>
      <c r="BG470" s="118"/>
      <c r="BH470" s="118"/>
      <c r="BI470" s="118"/>
      <c r="BJ470" s="118"/>
      <c r="BK470" s="118"/>
      <c r="BL470" s="118"/>
    </row>
    <row r="471" spans="1:64" ht="15.75" customHeight="1">
      <c r="A471" s="118"/>
      <c r="B471" s="119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20"/>
      <c r="Z471" s="120"/>
      <c r="AA471" s="118"/>
      <c r="AB471" s="118"/>
      <c r="AC471" s="118"/>
      <c r="AD471" s="118"/>
      <c r="AE471" s="118"/>
      <c r="AF471" s="118"/>
      <c r="AG471" s="118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21"/>
      <c r="AV471" s="121"/>
      <c r="AW471" s="118"/>
      <c r="AX471" s="118"/>
      <c r="AY471" s="118"/>
      <c r="AZ471" s="118"/>
      <c r="BA471" s="118"/>
      <c r="BB471" s="118"/>
      <c r="BC471" s="118"/>
      <c r="BD471" s="118"/>
      <c r="BE471" s="118"/>
      <c r="BF471" s="118"/>
      <c r="BG471" s="118"/>
      <c r="BH471" s="118"/>
      <c r="BI471" s="118"/>
      <c r="BJ471" s="118"/>
      <c r="BK471" s="118"/>
      <c r="BL471" s="118"/>
    </row>
    <row r="472" spans="1:64" ht="15.75" customHeight="1">
      <c r="A472" s="118"/>
      <c r="B472" s="119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20"/>
      <c r="Z472" s="120"/>
      <c r="AA472" s="118"/>
      <c r="AB472" s="118"/>
      <c r="AC472" s="118"/>
      <c r="AD472" s="118"/>
      <c r="AE472" s="118"/>
      <c r="AF472" s="118"/>
      <c r="AG472" s="118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21"/>
      <c r="AV472" s="121"/>
      <c r="AW472" s="118"/>
      <c r="AX472" s="118"/>
      <c r="AY472" s="118"/>
      <c r="AZ472" s="118"/>
      <c r="BA472" s="118"/>
      <c r="BB472" s="118"/>
      <c r="BC472" s="118"/>
      <c r="BD472" s="118"/>
      <c r="BE472" s="118"/>
      <c r="BF472" s="118"/>
      <c r="BG472" s="118"/>
      <c r="BH472" s="118"/>
      <c r="BI472" s="118"/>
      <c r="BJ472" s="118"/>
      <c r="BK472" s="118"/>
      <c r="BL472" s="118"/>
    </row>
    <row r="473" spans="1:64" ht="15.75" customHeight="1">
      <c r="A473" s="118"/>
      <c r="B473" s="119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20"/>
      <c r="Z473" s="120"/>
      <c r="AA473" s="118"/>
      <c r="AB473" s="118"/>
      <c r="AC473" s="118"/>
      <c r="AD473" s="118"/>
      <c r="AE473" s="118"/>
      <c r="AF473" s="118"/>
      <c r="AG473" s="118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21"/>
      <c r="AV473" s="121"/>
      <c r="AW473" s="118"/>
      <c r="AX473" s="118"/>
      <c r="AY473" s="118"/>
      <c r="AZ473" s="118"/>
      <c r="BA473" s="118"/>
      <c r="BB473" s="118"/>
      <c r="BC473" s="118"/>
      <c r="BD473" s="118"/>
      <c r="BE473" s="118"/>
      <c r="BF473" s="118"/>
      <c r="BG473" s="118"/>
      <c r="BH473" s="118"/>
      <c r="BI473" s="118"/>
      <c r="BJ473" s="118"/>
      <c r="BK473" s="118"/>
      <c r="BL473" s="118"/>
    </row>
    <row r="474" spans="1:64" ht="15.75" customHeight="1">
      <c r="A474" s="118"/>
      <c r="B474" s="119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20"/>
      <c r="Z474" s="120"/>
      <c r="AA474" s="118"/>
      <c r="AB474" s="118"/>
      <c r="AC474" s="118"/>
      <c r="AD474" s="118"/>
      <c r="AE474" s="118"/>
      <c r="AF474" s="118"/>
      <c r="AG474" s="118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21"/>
      <c r="AV474" s="121"/>
      <c r="AW474" s="118"/>
      <c r="AX474" s="118"/>
      <c r="AY474" s="118"/>
      <c r="AZ474" s="118"/>
      <c r="BA474" s="118"/>
      <c r="BB474" s="118"/>
      <c r="BC474" s="118"/>
      <c r="BD474" s="118"/>
      <c r="BE474" s="118"/>
      <c r="BF474" s="118"/>
      <c r="BG474" s="118"/>
      <c r="BH474" s="118"/>
      <c r="BI474" s="118"/>
      <c r="BJ474" s="118"/>
      <c r="BK474" s="118"/>
      <c r="BL474" s="118"/>
    </row>
    <row r="475" spans="1:64" ht="15.75" customHeight="1">
      <c r="A475" s="118"/>
      <c r="B475" s="119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20"/>
      <c r="Z475" s="120"/>
      <c r="AA475" s="118"/>
      <c r="AB475" s="118"/>
      <c r="AC475" s="118"/>
      <c r="AD475" s="118"/>
      <c r="AE475" s="118"/>
      <c r="AF475" s="118"/>
      <c r="AG475" s="118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21"/>
      <c r="AV475" s="121"/>
      <c r="AW475" s="118"/>
      <c r="AX475" s="118"/>
      <c r="AY475" s="118"/>
      <c r="AZ475" s="118"/>
      <c r="BA475" s="118"/>
      <c r="BB475" s="118"/>
      <c r="BC475" s="118"/>
      <c r="BD475" s="118"/>
      <c r="BE475" s="118"/>
      <c r="BF475" s="118"/>
      <c r="BG475" s="118"/>
      <c r="BH475" s="118"/>
      <c r="BI475" s="118"/>
      <c r="BJ475" s="118"/>
      <c r="BK475" s="118"/>
      <c r="BL475" s="118"/>
    </row>
    <row r="476" spans="1:64" ht="15.75" customHeight="1">
      <c r="A476" s="118"/>
      <c r="B476" s="119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20"/>
      <c r="Z476" s="120"/>
      <c r="AA476" s="118"/>
      <c r="AB476" s="118"/>
      <c r="AC476" s="118"/>
      <c r="AD476" s="118"/>
      <c r="AE476" s="118"/>
      <c r="AF476" s="118"/>
      <c r="AG476" s="118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21"/>
      <c r="AV476" s="121"/>
      <c r="AW476" s="118"/>
      <c r="AX476" s="118"/>
      <c r="AY476" s="118"/>
      <c r="AZ476" s="118"/>
      <c r="BA476" s="118"/>
      <c r="BB476" s="118"/>
      <c r="BC476" s="118"/>
      <c r="BD476" s="118"/>
      <c r="BE476" s="118"/>
      <c r="BF476" s="118"/>
      <c r="BG476" s="118"/>
      <c r="BH476" s="118"/>
      <c r="BI476" s="118"/>
      <c r="BJ476" s="118"/>
      <c r="BK476" s="118"/>
      <c r="BL476" s="118"/>
    </row>
    <row r="477" spans="1:64" ht="15.75" customHeight="1">
      <c r="A477" s="118"/>
      <c r="B477" s="119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20"/>
      <c r="Z477" s="120"/>
      <c r="AA477" s="118"/>
      <c r="AB477" s="118"/>
      <c r="AC477" s="118"/>
      <c r="AD477" s="118"/>
      <c r="AE477" s="118"/>
      <c r="AF477" s="118"/>
      <c r="AG477" s="118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  <c r="AS477" s="121"/>
      <c r="AT477" s="121"/>
      <c r="AU477" s="121"/>
      <c r="AV477" s="121"/>
      <c r="AW477" s="118"/>
      <c r="AX477" s="118"/>
      <c r="AY477" s="118"/>
      <c r="AZ477" s="118"/>
      <c r="BA477" s="118"/>
      <c r="BB477" s="118"/>
      <c r="BC477" s="118"/>
      <c r="BD477" s="118"/>
      <c r="BE477" s="118"/>
      <c r="BF477" s="118"/>
      <c r="BG477" s="118"/>
      <c r="BH477" s="118"/>
      <c r="BI477" s="118"/>
      <c r="BJ477" s="118"/>
      <c r="BK477" s="118"/>
      <c r="BL477" s="118"/>
    </row>
    <row r="478" spans="1:64" ht="15.75" customHeight="1">
      <c r="A478" s="118"/>
      <c r="B478" s="119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20"/>
      <c r="Z478" s="120"/>
      <c r="AA478" s="118"/>
      <c r="AB478" s="118"/>
      <c r="AC478" s="118"/>
      <c r="AD478" s="118"/>
      <c r="AE478" s="118"/>
      <c r="AF478" s="118"/>
      <c r="AG478" s="118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1"/>
      <c r="AU478" s="121"/>
      <c r="AV478" s="121"/>
      <c r="AW478" s="118"/>
      <c r="AX478" s="118"/>
      <c r="AY478" s="118"/>
      <c r="AZ478" s="118"/>
      <c r="BA478" s="118"/>
      <c r="BB478" s="118"/>
      <c r="BC478" s="118"/>
      <c r="BD478" s="118"/>
      <c r="BE478" s="118"/>
      <c r="BF478" s="118"/>
      <c r="BG478" s="118"/>
      <c r="BH478" s="118"/>
      <c r="BI478" s="118"/>
      <c r="BJ478" s="118"/>
      <c r="BK478" s="118"/>
      <c r="BL478" s="118"/>
    </row>
    <row r="479" spans="1:64" ht="15.75" customHeight="1">
      <c r="A479" s="118"/>
      <c r="B479" s="119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20"/>
      <c r="Z479" s="120"/>
      <c r="AA479" s="118"/>
      <c r="AB479" s="118"/>
      <c r="AC479" s="118"/>
      <c r="AD479" s="118"/>
      <c r="AE479" s="118"/>
      <c r="AF479" s="118"/>
      <c r="AG479" s="118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21"/>
      <c r="AV479" s="121"/>
      <c r="AW479" s="118"/>
      <c r="AX479" s="118"/>
      <c r="AY479" s="118"/>
      <c r="AZ479" s="118"/>
      <c r="BA479" s="118"/>
      <c r="BB479" s="118"/>
      <c r="BC479" s="118"/>
      <c r="BD479" s="118"/>
      <c r="BE479" s="118"/>
      <c r="BF479" s="118"/>
      <c r="BG479" s="118"/>
      <c r="BH479" s="118"/>
      <c r="BI479" s="118"/>
      <c r="BJ479" s="118"/>
      <c r="BK479" s="118"/>
      <c r="BL479" s="118"/>
    </row>
    <row r="480" spans="1:64" ht="15.75" customHeight="1">
      <c r="A480" s="118"/>
      <c r="B480" s="119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20"/>
      <c r="Z480" s="120"/>
      <c r="AA480" s="118"/>
      <c r="AB480" s="118"/>
      <c r="AC480" s="118"/>
      <c r="AD480" s="118"/>
      <c r="AE480" s="118"/>
      <c r="AF480" s="118"/>
      <c r="AG480" s="118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21"/>
      <c r="AV480" s="121"/>
      <c r="AW480" s="118"/>
      <c r="AX480" s="118"/>
      <c r="AY480" s="118"/>
      <c r="AZ480" s="118"/>
      <c r="BA480" s="118"/>
      <c r="BB480" s="118"/>
      <c r="BC480" s="118"/>
      <c r="BD480" s="118"/>
      <c r="BE480" s="118"/>
      <c r="BF480" s="118"/>
      <c r="BG480" s="118"/>
      <c r="BH480" s="118"/>
      <c r="BI480" s="118"/>
      <c r="BJ480" s="118"/>
      <c r="BK480" s="118"/>
      <c r="BL480" s="118"/>
    </row>
    <row r="481" spans="1:64" ht="15.75" customHeight="1">
      <c r="A481" s="118"/>
      <c r="B481" s="119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20"/>
      <c r="Z481" s="120"/>
      <c r="AA481" s="118"/>
      <c r="AB481" s="118"/>
      <c r="AC481" s="118"/>
      <c r="AD481" s="118"/>
      <c r="AE481" s="118"/>
      <c r="AF481" s="118"/>
      <c r="AG481" s="118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21"/>
      <c r="AV481" s="121"/>
      <c r="AW481" s="118"/>
      <c r="AX481" s="118"/>
      <c r="AY481" s="118"/>
      <c r="AZ481" s="118"/>
      <c r="BA481" s="118"/>
      <c r="BB481" s="118"/>
      <c r="BC481" s="118"/>
      <c r="BD481" s="118"/>
      <c r="BE481" s="118"/>
      <c r="BF481" s="118"/>
      <c r="BG481" s="118"/>
      <c r="BH481" s="118"/>
      <c r="BI481" s="118"/>
      <c r="BJ481" s="118"/>
      <c r="BK481" s="118"/>
      <c r="BL481" s="118"/>
    </row>
    <row r="482" spans="1:64" ht="15.75" customHeight="1">
      <c r="A482" s="118"/>
      <c r="B482" s="119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20"/>
      <c r="Z482" s="120"/>
      <c r="AA482" s="118"/>
      <c r="AB482" s="118"/>
      <c r="AC482" s="118"/>
      <c r="AD482" s="118"/>
      <c r="AE482" s="118"/>
      <c r="AF482" s="118"/>
      <c r="AG482" s="118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21"/>
      <c r="AV482" s="121"/>
      <c r="AW482" s="118"/>
      <c r="AX482" s="118"/>
      <c r="AY482" s="118"/>
      <c r="AZ482" s="118"/>
      <c r="BA482" s="118"/>
      <c r="BB482" s="118"/>
      <c r="BC482" s="118"/>
      <c r="BD482" s="118"/>
      <c r="BE482" s="118"/>
      <c r="BF482" s="118"/>
      <c r="BG482" s="118"/>
      <c r="BH482" s="118"/>
      <c r="BI482" s="118"/>
      <c r="BJ482" s="118"/>
      <c r="BK482" s="118"/>
      <c r="BL482" s="118"/>
    </row>
    <row r="483" spans="1:64" ht="15.75" customHeight="1">
      <c r="A483" s="118"/>
      <c r="B483" s="119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20"/>
      <c r="Z483" s="120"/>
      <c r="AA483" s="118"/>
      <c r="AB483" s="118"/>
      <c r="AC483" s="118"/>
      <c r="AD483" s="118"/>
      <c r="AE483" s="118"/>
      <c r="AF483" s="118"/>
      <c r="AG483" s="118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21"/>
      <c r="AV483" s="121"/>
      <c r="AW483" s="118"/>
      <c r="AX483" s="118"/>
      <c r="AY483" s="118"/>
      <c r="AZ483" s="118"/>
      <c r="BA483" s="118"/>
      <c r="BB483" s="118"/>
      <c r="BC483" s="118"/>
      <c r="BD483" s="118"/>
      <c r="BE483" s="118"/>
      <c r="BF483" s="118"/>
      <c r="BG483" s="118"/>
      <c r="BH483" s="118"/>
      <c r="BI483" s="118"/>
      <c r="BJ483" s="118"/>
      <c r="BK483" s="118"/>
      <c r="BL483" s="118"/>
    </row>
    <row r="484" spans="1:64" ht="15.75" customHeight="1">
      <c r="A484" s="118"/>
      <c r="B484" s="119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20"/>
      <c r="Z484" s="120"/>
      <c r="AA484" s="118"/>
      <c r="AB484" s="118"/>
      <c r="AC484" s="118"/>
      <c r="AD484" s="118"/>
      <c r="AE484" s="118"/>
      <c r="AF484" s="118"/>
      <c r="AG484" s="118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21"/>
      <c r="AV484" s="121"/>
      <c r="AW484" s="118"/>
      <c r="AX484" s="118"/>
      <c r="AY484" s="118"/>
      <c r="AZ484" s="118"/>
      <c r="BA484" s="118"/>
      <c r="BB484" s="118"/>
      <c r="BC484" s="118"/>
      <c r="BD484" s="118"/>
      <c r="BE484" s="118"/>
      <c r="BF484" s="118"/>
      <c r="BG484" s="118"/>
      <c r="BH484" s="118"/>
      <c r="BI484" s="118"/>
      <c r="BJ484" s="118"/>
      <c r="BK484" s="118"/>
      <c r="BL484" s="118"/>
    </row>
    <row r="485" spans="1:64" ht="15.75" customHeight="1">
      <c r="A485" s="118"/>
      <c r="B485" s="119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20"/>
      <c r="Z485" s="120"/>
      <c r="AA485" s="118"/>
      <c r="AB485" s="118"/>
      <c r="AC485" s="118"/>
      <c r="AD485" s="118"/>
      <c r="AE485" s="118"/>
      <c r="AF485" s="118"/>
      <c r="AG485" s="118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21"/>
      <c r="AV485" s="121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</row>
    <row r="486" spans="1:64" ht="15.75" customHeight="1">
      <c r="A486" s="118"/>
      <c r="B486" s="119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20"/>
      <c r="Z486" s="120"/>
      <c r="AA486" s="118"/>
      <c r="AB486" s="118"/>
      <c r="AC486" s="118"/>
      <c r="AD486" s="118"/>
      <c r="AE486" s="118"/>
      <c r="AF486" s="118"/>
      <c r="AG486" s="118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21"/>
      <c r="AV486" s="121"/>
      <c r="AW486" s="118"/>
      <c r="AX486" s="118"/>
      <c r="AY486" s="118"/>
      <c r="AZ486" s="118"/>
      <c r="BA486" s="118"/>
      <c r="BB486" s="118"/>
      <c r="BC486" s="118"/>
      <c r="BD486" s="118"/>
      <c r="BE486" s="118"/>
      <c r="BF486" s="118"/>
      <c r="BG486" s="118"/>
      <c r="BH486" s="118"/>
      <c r="BI486" s="118"/>
      <c r="BJ486" s="118"/>
      <c r="BK486" s="118"/>
      <c r="BL486" s="118"/>
    </row>
    <row r="487" spans="1:64" ht="15.75" customHeight="1">
      <c r="A487" s="118"/>
      <c r="B487" s="119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20"/>
      <c r="Z487" s="120"/>
      <c r="AA487" s="118"/>
      <c r="AB487" s="118"/>
      <c r="AC487" s="118"/>
      <c r="AD487" s="118"/>
      <c r="AE487" s="118"/>
      <c r="AF487" s="118"/>
      <c r="AG487" s="118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21"/>
      <c r="AV487" s="121"/>
      <c r="AW487" s="118"/>
      <c r="AX487" s="118"/>
      <c r="AY487" s="118"/>
      <c r="AZ487" s="118"/>
      <c r="BA487" s="118"/>
      <c r="BB487" s="118"/>
      <c r="BC487" s="118"/>
      <c r="BD487" s="118"/>
      <c r="BE487" s="118"/>
      <c r="BF487" s="118"/>
      <c r="BG487" s="118"/>
      <c r="BH487" s="118"/>
      <c r="BI487" s="118"/>
      <c r="BJ487" s="118"/>
      <c r="BK487" s="118"/>
      <c r="BL487" s="118"/>
    </row>
    <row r="488" spans="1:64" ht="15.75" customHeight="1">
      <c r="A488" s="118"/>
      <c r="B488" s="119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20"/>
      <c r="Z488" s="120"/>
      <c r="AA488" s="118"/>
      <c r="AB488" s="118"/>
      <c r="AC488" s="118"/>
      <c r="AD488" s="118"/>
      <c r="AE488" s="118"/>
      <c r="AF488" s="118"/>
      <c r="AG488" s="118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21"/>
      <c r="AV488" s="121"/>
      <c r="AW488" s="118"/>
      <c r="AX488" s="118"/>
      <c r="AY488" s="118"/>
      <c r="AZ488" s="118"/>
      <c r="BA488" s="118"/>
      <c r="BB488" s="118"/>
      <c r="BC488" s="118"/>
      <c r="BD488" s="118"/>
      <c r="BE488" s="118"/>
      <c r="BF488" s="118"/>
      <c r="BG488" s="118"/>
      <c r="BH488" s="118"/>
      <c r="BI488" s="118"/>
      <c r="BJ488" s="118"/>
      <c r="BK488" s="118"/>
      <c r="BL488" s="118"/>
    </row>
    <row r="489" spans="1:64" ht="15.75" customHeight="1">
      <c r="A489" s="118"/>
      <c r="B489" s="119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20"/>
      <c r="Z489" s="120"/>
      <c r="AA489" s="118"/>
      <c r="AB489" s="118"/>
      <c r="AC489" s="118"/>
      <c r="AD489" s="118"/>
      <c r="AE489" s="118"/>
      <c r="AF489" s="118"/>
      <c r="AG489" s="118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1"/>
      <c r="AU489" s="121"/>
      <c r="AV489" s="121"/>
      <c r="AW489" s="118"/>
      <c r="AX489" s="118"/>
      <c r="AY489" s="118"/>
      <c r="AZ489" s="118"/>
      <c r="BA489" s="118"/>
      <c r="BB489" s="118"/>
      <c r="BC489" s="118"/>
      <c r="BD489" s="118"/>
      <c r="BE489" s="118"/>
      <c r="BF489" s="118"/>
      <c r="BG489" s="118"/>
      <c r="BH489" s="118"/>
      <c r="BI489" s="118"/>
      <c r="BJ489" s="118"/>
      <c r="BK489" s="118"/>
      <c r="BL489" s="118"/>
    </row>
    <row r="490" spans="1:64" ht="15.75" customHeight="1">
      <c r="A490" s="118"/>
      <c r="B490" s="119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20"/>
      <c r="Z490" s="120"/>
      <c r="AA490" s="118"/>
      <c r="AB490" s="118"/>
      <c r="AC490" s="118"/>
      <c r="AD490" s="118"/>
      <c r="AE490" s="118"/>
      <c r="AF490" s="118"/>
      <c r="AG490" s="118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21"/>
      <c r="AV490" s="121"/>
      <c r="AW490" s="118"/>
      <c r="AX490" s="118"/>
      <c r="AY490" s="118"/>
      <c r="AZ490" s="118"/>
      <c r="BA490" s="118"/>
      <c r="BB490" s="118"/>
      <c r="BC490" s="118"/>
      <c r="BD490" s="118"/>
      <c r="BE490" s="118"/>
      <c r="BF490" s="118"/>
      <c r="BG490" s="118"/>
      <c r="BH490" s="118"/>
      <c r="BI490" s="118"/>
      <c r="BJ490" s="118"/>
      <c r="BK490" s="118"/>
      <c r="BL490" s="118"/>
    </row>
    <row r="491" spans="1:64" ht="15.75" customHeight="1">
      <c r="A491" s="118"/>
      <c r="B491" s="119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20"/>
      <c r="Z491" s="120"/>
      <c r="AA491" s="118"/>
      <c r="AB491" s="118"/>
      <c r="AC491" s="118"/>
      <c r="AD491" s="118"/>
      <c r="AE491" s="118"/>
      <c r="AF491" s="118"/>
      <c r="AG491" s="118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21"/>
      <c r="AV491" s="121"/>
      <c r="AW491" s="118"/>
      <c r="AX491" s="118"/>
      <c r="AY491" s="118"/>
      <c r="AZ491" s="118"/>
      <c r="BA491" s="118"/>
      <c r="BB491" s="118"/>
      <c r="BC491" s="118"/>
      <c r="BD491" s="118"/>
      <c r="BE491" s="118"/>
      <c r="BF491" s="118"/>
      <c r="BG491" s="118"/>
      <c r="BH491" s="118"/>
      <c r="BI491" s="118"/>
      <c r="BJ491" s="118"/>
      <c r="BK491" s="118"/>
      <c r="BL491" s="118"/>
    </row>
    <row r="492" spans="1:64" ht="15.75" customHeight="1">
      <c r="A492" s="118"/>
      <c r="B492" s="119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20"/>
      <c r="Z492" s="120"/>
      <c r="AA492" s="118"/>
      <c r="AB492" s="118"/>
      <c r="AC492" s="118"/>
      <c r="AD492" s="118"/>
      <c r="AE492" s="118"/>
      <c r="AF492" s="118"/>
      <c r="AG492" s="118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21"/>
      <c r="AV492" s="121"/>
      <c r="AW492" s="118"/>
      <c r="AX492" s="118"/>
      <c r="AY492" s="118"/>
      <c r="AZ492" s="118"/>
      <c r="BA492" s="118"/>
      <c r="BB492" s="118"/>
      <c r="BC492" s="118"/>
      <c r="BD492" s="118"/>
      <c r="BE492" s="118"/>
      <c r="BF492" s="118"/>
      <c r="BG492" s="118"/>
      <c r="BH492" s="118"/>
      <c r="BI492" s="118"/>
      <c r="BJ492" s="118"/>
      <c r="BK492" s="118"/>
      <c r="BL492" s="118"/>
    </row>
    <row r="493" spans="1:64" ht="15.75" customHeight="1">
      <c r="A493" s="118"/>
      <c r="B493" s="119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20"/>
      <c r="Z493" s="120"/>
      <c r="AA493" s="118"/>
      <c r="AB493" s="118"/>
      <c r="AC493" s="118"/>
      <c r="AD493" s="118"/>
      <c r="AE493" s="118"/>
      <c r="AF493" s="118"/>
      <c r="AG493" s="118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21"/>
      <c r="AV493" s="121"/>
      <c r="AW493" s="118"/>
      <c r="AX493" s="118"/>
      <c r="AY493" s="118"/>
      <c r="AZ493" s="118"/>
      <c r="BA493" s="118"/>
      <c r="BB493" s="118"/>
      <c r="BC493" s="118"/>
      <c r="BD493" s="118"/>
      <c r="BE493" s="118"/>
      <c r="BF493" s="118"/>
      <c r="BG493" s="118"/>
      <c r="BH493" s="118"/>
      <c r="BI493" s="118"/>
      <c r="BJ493" s="118"/>
      <c r="BK493" s="118"/>
      <c r="BL493" s="118"/>
    </row>
    <row r="494" spans="1:64" ht="15.75" customHeight="1">
      <c r="A494" s="118"/>
      <c r="B494" s="119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20"/>
      <c r="Z494" s="120"/>
      <c r="AA494" s="118"/>
      <c r="AB494" s="118"/>
      <c r="AC494" s="118"/>
      <c r="AD494" s="118"/>
      <c r="AE494" s="118"/>
      <c r="AF494" s="118"/>
      <c r="AG494" s="118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21"/>
      <c r="AV494" s="121"/>
      <c r="AW494" s="118"/>
      <c r="AX494" s="118"/>
      <c r="AY494" s="118"/>
      <c r="AZ494" s="118"/>
      <c r="BA494" s="118"/>
      <c r="BB494" s="118"/>
      <c r="BC494" s="118"/>
      <c r="BD494" s="118"/>
      <c r="BE494" s="118"/>
      <c r="BF494" s="118"/>
      <c r="BG494" s="118"/>
      <c r="BH494" s="118"/>
      <c r="BI494" s="118"/>
      <c r="BJ494" s="118"/>
      <c r="BK494" s="118"/>
      <c r="BL494" s="118"/>
    </row>
    <row r="495" spans="1:64" ht="15.75" customHeight="1">
      <c r="A495" s="118"/>
      <c r="B495" s="119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20"/>
      <c r="Z495" s="120"/>
      <c r="AA495" s="118"/>
      <c r="AB495" s="118"/>
      <c r="AC495" s="118"/>
      <c r="AD495" s="118"/>
      <c r="AE495" s="118"/>
      <c r="AF495" s="118"/>
      <c r="AG495" s="118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21"/>
      <c r="AV495" s="121"/>
      <c r="AW495" s="118"/>
      <c r="AX495" s="118"/>
      <c r="AY495" s="118"/>
      <c r="AZ495" s="118"/>
      <c r="BA495" s="118"/>
      <c r="BB495" s="118"/>
      <c r="BC495" s="118"/>
      <c r="BD495" s="118"/>
      <c r="BE495" s="118"/>
      <c r="BF495" s="118"/>
      <c r="BG495" s="118"/>
      <c r="BH495" s="118"/>
      <c r="BI495" s="118"/>
      <c r="BJ495" s="118"/>
      <c r="BK495" s="118"/>
      <c r="BL495" s="118"/>
    </row>
    <row r="496" spans="1:64" ht="15.75" customHeight="1">
      <c r="A496" s="118"/>
      <c r="B496" s="119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20"/>
      <c r="Z496" s="120"/>
      <c r="AA496" s="118"/>
      <c r="AB496" s="118"/>
      <c r="AC496" s="118"/>
      <c r="AD496" s="118"/>
      <c r="AE496" s="118"/>
      <c r="AF496" s="118"/>
      <c r="AG496" s="118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21"/>
      <c r="AV496" s="121"/>
      <c r="AW496" s="118"/>
      <c r="AX496" s="118"/>
      <c r="AY496" s="118"/>
      <c r="AZ496" s="118"/>
      <c r="BA496" s="118"/>
      <c r="BB496" s="118"/>
      <c r="BC496" s="118"/>
      <c r="BD496" s="118"/>
      <c r="BE496" s="118"/>
      <c r="BF496" s="118"/>
      <c r="BG496" s="118"/>
      <c r="BH496" s="118"/>
      <c r="BI496" s="118"/>
      <c r="BJ496" s="118"/>
      <c r="BK496" s="118"/>
      <c r="BL496" s="118"/>
    </row>
    <row r="497" spans="1:64" ht="15.75" customHeight="1">
      <c r="A497" s="118"/>
      <c r="B497" s="119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20"/>
      <c r="Z497" s="120"/>
      <c r="AA497" s="118"/>
      <c r="AB497" s="118"/>
      <c r="AC497" s="118"/>
      <c r="AD497" s="118"/>
      <c r="AE497" s="118"/>
      <c r="AF497" s="118"/>
      <c r="AG497" s="118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21"/>
      <c r="AV497" s="121"/>
      <c r="AW497" s="118"/>
      <c r="AX497" s="118"/>
      <c r="AY497" s="118"/>
      <c r="AZ497" s="118"/>
      <c r="BA497" s="118"/>
      <c r="BB497" s="118"/>
      <c r="BC497" s="118"/>
      <c r="BD497" s="118"/>
      <c r="BE497" s="118"/>
      <c r="BF497" s="118"/>
      <c r="BG497" s="118"/>
      <c r="BH497" s="118"/>
      <c r="BI497" s="118"/>
      <c r="BJ497" s="118"/>
      <c r="BK497" s="118"/>
      <c r="BL497" s="118"/>
    </row>
    <row r="498" spans="1:64" ht="15.75" customHeight="1">
      <c r="A498" s="118"/>
      <c r="B498" s="119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20"/>
      <c r="Z498" s="120"/>
      <c r="AA498" s="118"/>
      <c r="AB498" s="118"/>
      <c r="AC498" s="118"/>
      <c r="AD498" s="118"/>
      <c r="AE498" s="118"/>
      <c r="AF498" s="118"/>
      <c r="AG498" s="118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21"/>
      <c r="AV498" s="121"/>
      <c r="AW498" s="118"/>
      <c r="AX498" s="118"/>
      <c r="AY498" s="118"/>
      <c r="AZ498" s="118"/>
      <c r="BA498" s="118"/>
      <c r="BB498" s="118"/>
      <c r="BC498" s="118"/>
      <c r="BD498" s="118"/>
      <c r="BE498" s="118"/>
      <c r="BF498" s="118"/>
      <c r="BG498" s="118"/>
      <c r="BH498" s="118"/>
      <c r="BI498" s="118"/>
      <c r="BJ498" s="118"/>
      <c r="BK498" s="118"/>
      <c r="BL498" s="118"/>
    </row>
    <row r="499" spans="1:64" ht="15.75" customHeight="1">
      <c r="A499" s="118"/>
      <c r="B499" s="119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20"/>
      <c r="Z499" s="120"/>
      <c r="AA499" s="118"/>
      <c r="AB499" s="118"/>
      <c r="AC499" s="118"/>
      <c r="AD499" s="118"/>
      <c r="AE499" s="118"/>
      <c r="AF499" s="118"/>
      <c r="AG499" s="118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21"/>
      <c r="AV499" s="121"/>
      <c r="AW499" s="118"/>
      <c r="AX499" s="118"/>
      <c r="AY499" s="118"/>
      <c r="AZ499" s="118"/>
      <c r="BA499" s="118"/>
      <c r="BB499" s="118"/>
      <c r="BC499" s="118"/>
      <c r="BD499" s="118"/>
      <c r="BE499" s="118"/>
      <c r="BF499" s="118"/>
      <c r="BG499" s="118"/>
      <c r="BH499" s="118"/>
      <c r="BI499" s="118"/>
      <c r="BJ499" s="118"/>
      <c r="BK499" s="118"/>
      <c r="BL499" s="118"/>
    </row>
    <row r="500" spans="1:64" ht="15.75" customHeight="1">
      <c r="A500" s="118"/>
      <c r="B500" s="119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20"/>
      <c r="Z500" s="120"/>
      <c r="AA500" s="118"/>
      <c r="AB500" s="118"/>
      <c r="AC500" s="118"/>
      <c r="AD500" s="118"/>
      <c r="AE500" s="118"/>
      <c r="AF500" s="118"/>
      <c r="AG500" s="118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21"/>
      <c r="AV500" s="121"/>
      <c r="AW500" s="118"/>
      <c r="AX500" s="118"/>
      <c r="AY500" s="118"/>
      <c r="AZ500" s="118"/>
      <c r="BA500" s="118"/>
      <c r="BB500" s="118"/>
      <c r="BC500" s="118"/>
      <c r="BD500" s="118"/>
      <c r="BE500" s="118"/>
      <c r="BF500" s="118"/>
      <c r="BG500" s="118"/>
      <c r="BH500" s="118"/>
      <c r="BI500" s="118"/>
      <c r="BJ500" s="118"/>
      <c r="BK500" s="118"/>
      <c r="BL500" s="118"/>
    </row>
    <row r="501" spans="1:64" ht="15.75" customHeight="1">
      <c r="A501" s="118"/>
      <c r="B501" s="119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20"/>
      <c r="Z501" s="120"/>
      <c r="AA501" s="118"/>
      <c r="AB501" s="118"/>
      <c r="AC501" s="118"/>
      <c r="AD501" s="118"/>
      <c r="AE501" s="118"/>
      <c r="AF501" s="118"/>
      <c r="AG501" s="118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21"/>
      <c r="AV501" s="121"/>
      <c r="AW501" s="118"/>
      <c r="AX501" s="118"/>
      <c r="AY501" s="118"/>
      <c r="AZ501" s="118"/>
      <c r="BA501" s="118"/>
      <c r="BB501" s="118"/>
      <c r="BC501" s="118"/>
      <c r="BD501" s="118"/>
      <c r="BE501" s="118"/>
      <c r="BF501" s="118"/>
      <c r="BG501" s="118"/>
      <c r="BH501" s="118"/>
      <c r="BI501" s="118"/>
      <c r="BJ501" s="118"/>
      <c r="BK501" s="118"/>
      <c r="BL501" s="118"/>
    </row>
    <row r="502" spans="1:64" ht="15.75" customHeight="1">
      <c r="A502" s="118"/>
      <c r="B502" s="119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20"/>
      <c r="Z502" s="120"/>
      <c r="AA502" s="118"/>
      <c r="AB502" s="118"/>
      <c r="AC502" s="118"/>
      <c r="AD502" s="118"/>
      <c r="AE502" s="118"/>
      <c r="AF502" s="118"/>
      <c r="AG502" s="118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21"/>
      <c r="AV502" s="121"/>
      <c r="AW502" s="118"/>
      <c r="AX502" s="118"/>
      <c r="AY502" s="118"/>
      <c r="AZ502" s="118"/>
      <c r="BA502" s="118"/>
      <c r="BB502" s="118"/>
      <c r="BC502" s="118"/>
      <c r="BD502" s="118"/>
      <c r="BE502" s="118"/>
      <c r="BF502" s="118"/>
      <c r="BG502" s="118"/>
      <c r="BH502" s="118"/>
      <c r="BI502" s="118"/>
      <c r="BJ502" s="118"/>
      <c r="BK502" s="118"/>
      <c r="BL502" s="118"/>
    </row>
    <row r="503" spans="1:64" ht="15.75" customHeight="1">
      <c r="A503" s="118"/>
      <c r="B503" s="119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20"/>
      <c r="Z503" s="120"/>
      <c r="AA503" s="118"/>
      <c r="AB503" s="118"/>
      <c r="AC503" s="118"/>
      <c r="AD503" s="118"/>
      <c r="AE503" s="118"/>
      <c r="AF503" s="118"/>
      <c r="AG503" s="118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21"/>
      <c r="AV503" s="121"/>
      <c r="AW503" s="118"/>
      <c r="AX503" s="118"/>
      <c r="AY503" s="118"/>
      <c r="AZ503" s="118"/>
      <c r="BA503" s="118"/>
      <c r="BB503" s="118"/>
      <c r="BC503" s="118"/>
      <c r="BD503" s="118"/>
      <c r="BE503" s="118"/>
      <c r="BF503" s="118"/>
      <c r="BG503" s="118"/>
      <c r="BH503" s="118"/>
      <c r="BI503" s="118"/>
      <c r="BJ503" s="118"/>
      <c r="BK503" s="118"/>
      <c r="BL503" s="118"/>
    </row>
    <row r="504" spans="1:64" ht="15.75" customHeight="1">
      <c r="A504" s="118"/>
      <c r="B504" s="119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20"/>
      <c r="Z504" s="120"/>
      <c r="AA504" s="118"/>
      <c r="AB504" s="118"/>
      <c r="AC504" s="118"/>
      <c r="AD504" s="118"/>
      <c r="AE504" s="118"/>
      <c r="AF504" s="118"/>
      <c r="AG504" s="118"/>
      <c r="AH504" s="121"/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  <c r="AS504" s="121"/>
      <c r="AT504" s="121"/>
      <c r="AU504" s="121"/>
      <c r="AV504" s="121"/>
      <c r="AW504" s="118"/>
      <c r="AX504" s="118"/>
      <c r="AY504" s="118"/>
      <c r="AZ504" s="118"/>
      <c r="BA504" s="118"/>
      <c r="BB504" s="118"/>
      <c r="BC504" s="118"/>
      <c r="BD504" s="118"/>
      <c r="BE504" s="118"/>
      <c r="BF504" s="118"/>
      <c r="BG504" s="118"/>
      <c r="BH504" s="118"/>
      <c r="BI504" s="118"/>
      <c r="BJ504" s="118"/>
      <c r="BK504" s="118"/>
      <c r="BL504" s="118"/>
    </row>
    <row r="505" spans="1:64" ht="15.75" customHeight="1">
      <c r="A505" s="118"/>
      <c r="B505" s="119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20"/>
      <c r="Z505" s="120"/>
      <c r="AA505" s="118"/>
      <c r="AB505" s="118"/>
      <c r="AC505" s="118"/>
      <c r="AD505" s="118"/>
      <c r="AE505" s="118"/>
      <c r="AF505" s="118"/>
      <c r="AG505" s="118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  <c r="AS505" s="121"/>
      <c r="AT505" s="121"/>
      <c r="AU505" s="121"/>
      <c r="AV505" s="121"/>
      <c r="AW505" s="118"/>
      <c r="AX505" s="118"/>
      <c r="AY505" s="118"/>
      <c r="AZ505" s="118"/>
      <c r="BA505" s="118"/>
      <c r="BB505" s="118"/>
      <c r="BC505" s="118"/>
      <c r="BD505" s="118"/>
      <c r="BE505" s="118"/>
      <c r="BF505" s="118"/>
      <c r="BG505" s="118"/>
      <c r="BH505" s="118"/>
      <c r="BI505" s="118"/>
      <c r="BJ505" s="118"/>
      <c r="BK505" s="118"/>
      <c r="BL505" s="118"/>
    </row>
    <row r="506" spans="1:64" ht="15.75" customHeight="1">
      <c r="A506" s="118"/>
      <c r="B506" s="119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20"/>
      <c r="Z506" s="120"/>
      <c r="AA506" s="118"/>
      <c r="AB506" s="118"/>
      <c r="AC506" s="118"/>
      <c r="AD506" s="118"/>
      <c r="AE506" s="118"/>
      <c r="AF506" s="118"/>
      <c r="AG506" s="118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21"/>
      <c r="AV506" s="121"/>
      <c r="AW506" s="118"/>
      <c r="AX506" s="118"/>
      <c r="AY506" s="118"/>
      <c r="AZ506" s="118"/>
      <c r="BA506" s="118"/>
      <c r="BB506" s="118"/>
      <c r="BC506" s="118"/>
      <c r="BD506" s="118"/>
      <c r="BE506" s="118"/>
      <c r="BF506" s="118"/>
      <c r="BG506" s="118"/>
      <c r="BH506" s="118"/>
      <c r="BI506" s="118"/>
      <c r="BJ506" s="118"/>
      <c r="BK506" s="118"/>
      <c r="BL506" s="118"/>
    </row>
    <row r="507" spans="1:64" ht="15.75" customHeight="1">
      <c r="A507" s="118"/>
      <c r="B507" s="119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20"/>
      <c r="Z507" s="120"/>
      <c r="AA507" s="118"/>
      <c r="AB507" s="118"/>
      <c r="AC507" s="118"/>
      <c r="AD507" s="118"/>
      <c r="AE507" s="118"/>
      <c r="AF507" s="118"/>
      <c r="AG507" s="118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1"/>
      <c r="AU507" s="121"/>
      <c r="AV507" s="121"/>
      <c r="AW507" s="118"/>
      <c r="AX507" s="118"/>
      <c r="AY507" s="118"/>
      <c r="AZ507" s="118"/>
      <c r="BA507" s="118"/>
      <c r="BB507" s="118"/>
      <c r="BC507" s="118"/>
      <c r="BD507" s="118"/>
      <c r="BE507" s="118"/>
      <c r="BF507" s="118"/>
      <c r="BG507" s="118"/>
      <c r="BH507" s="118"/>
      <c r="BI507" s="118"/>
      <c r="BJ507" s="118"/>
      <c r="BK507" s="118"/>
      <c r="BL507" s="118"/>
    </row>
    <row r="508" spans="1:64" ht="15.75" customHeight="1">
      <c r="A508" s="118"/>
      <c r="B508" s="119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20"/>
      <c r="Z508" s="120"/>
      <c r="AA508" s="118"/>
      <c r="AB508" s="118"/>
      <c r="AC508" s="118"/>
      <c r="AD508" s="118"/>
      <c r="AE508" s="118"/>
      <c r="AF508" s="118"/>
      <c r="AG508" s="118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1"/>
      <c r="AU508" s="121"/>
      <c r="AV508" s="121"/>
      <c r="AW508" s="118"/>
      <c r="AX508" s="118"/>
      <c r="AY508" s="118"/>
      <c r="AZ508" s="118"/>
      <c r="BA508" s="118"/>
      <c r="BB508" s="118"/>
      <c r="BC508" s="118"/>
      <c r="BD508" s="118"/>
      <c r="BE508" s="118"/>
      <c r="BF508" s="118"/>
      <c r="BG508" s="118"/>
      <c r="BH508" s="118"/>
      <c r="BI508" s="118"/>
      <c r="BJ508" s="118"/>
      <c r="BK508" s="118"/>
      <c r="BL508" s="118"/>
    </row>
    <row r="509" spans="1:64" ht="15.75" customHeight="1">
      <c r="A509" s="118"/>
      <c r="B509" s="119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20"/>
      <c r="Z509" s="120"/>
      <c r="AA509" s="118"/>
      <c r="AB509" s="118"/>
      <c r="AC509" s="118"/>
      <c r="AD509" s="118"/>
      <c r="AE509" s="118"/>
      <c r="AF509" s="118"/>
      <c r="AG509" s="118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  <c r="AS509" s="121"/>
      <c r="AT509" s="121"/>
      <c r="AU509" s="121"/>
      <c r="AV509" s="121"/>
      <c r="AW509" s="118"/>
      <c r="AX509" s="118"/>
      <c r="AY509" s="118"/>
      <c r="AZ509" s="118"/>
      <c r="BA509" s="118"/>
      <c r="BB509" s="118"/>
      <c r="BC509" s="118"/>
      <c r="BD509" s="118"/>
      <c r="BE509" s="118"/>
      <c r="BF509" s="118"/>
      <c r="BG509" s="118"/>
      <c r="BH509" s="118"/>
      <c r="BI509" s="118"/>
      <c r="BJ509" s="118"/>
      <c r="BK509" s="118"/>
      <c r="BL509" s="118"/>
    </row>
    <row r="510" spans="1:64" ht="15.75" customHeight="1">
      <c r="A510" s="118"/>
      <c r="B510" s="119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20"/>
      <c r="Z510" s="120"/>
      <c r="AA510" s="118"/>
      <c r="AB510" s="118"/>
      <c r="AC510" s="118"/>
      <c r="AD510" s="118"/>
      <c r="AE510" s="118"/>
      <c r="AF510" s="118"/>
      <c r="AG510" s="118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  <c r="AS510" s="121"/>
      <c r="AT510" s="121"/>
      <c r="AU510" s="121"/>
      <c r="AV510" s="121"/>
      <c r="AW510" s="118"/>
      <c r="AX510" s="118"/>
      <c r="AY510" s="118"/>
      <c r="AZ510" s="118"/>
      <c r="BA510" s="118"/>
      <c r="BB510" s="118"/>
      <c r="BC510" s="118"/>
      <c r="BD510" s="118"/>
      <c r="BE510" s="118"/>
      <c r="BF510" s="118"/>
      <c r="BG510" s="118"/>
      <c r="BH510" s="118"/>
      <c r="BI510" s="118"/>
      <c r="BJ510" s="118"/>
      <c r="BK510" s="118"/>
      <c r="BL510" s="118"/>
    </row>
    <row r="511" spans="1:64" ht="15.75" customHeight="1">
      <c r="A511" s="118"/>
      <c r="B511" s="119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20"/>
      <c r="Z511" s="120"/>
      <c r="AA511" s="118"/>
      <c r="AB511" s="118"/>
      <c r="AC511" s="118"/>
      <c r="AD511" s="118"/>
      <c r="AE511" s="118"/>
      <c r="AF511" s="118"/>
      <c r="AG511" s="118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1"/>
      <c r="AU511" s="121"/>
      <c r="AV511" s="121"/>
      <c r="AW511" s="118"/>
      <c r="AX511" s="118"/>
      <c r="AY511" s="118"/>
      <c r="AZ511" s="118"/>
      <c r="BA511" s="118"/>
      <c r="BB511" s="118"/>
      <c r="BC511" s="118"/>
      <c r="BD511" s="118"/>
      <c r="BE511" s="118"/>
      <c r="BF511" s="118"/>
      <c r="BG511" s="118"/>
      <c r="BH511" s="118"/>
      <c r="BI511" s="118"/>
      <c r="BJ511" s="118"/>
      <c r="BK511" s="118"/>
      <c r="BL511" s="118"/>
    </row>
    <row r="512" spans="1:64" ht="15.75" customHeight="1">
      <c r="A512" s="118"/>
      <c r="B512" s="119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20"/>
      <c r="Z512" s="120"/>
      <c r="AA512" s="118"/>
      <c r="AB512" s="118"/>
      <c r="AC512" s="118"/>
      <c r="AD512" s="118"/>
      <c r="AE512" s="118"/>
      <c r="AF512" s="118"/>
      <c r="AG512" s="118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1"/>
      <c r="AU512" s="121"/>
      <c r="AV512" s="121"/>
      <c r="AW512" s="118"/>
      <c r="AX512" s="118"/>
      <c r="AY512" s="118"/>
      <c r="AZ512" s="118"/>
      <c r="BA512" s="118"/>
      <c r="BB512" s="118"/>
      <c r="BC512" s="118"/>
      <c r="BD512" s="118"/>
      <c r="BE512" s="118"/>
      <c r="BF512" s="118"/>
      <c r="BG512" s="118"/>
      <c r="BH512" s="118"/>
      <c r="BI512" s="118"/>
      <c r="BJ512" s="118"/>
      <c r="BK512" s="118"/>
      <c r="BL512" s="118"/>
    </row>
    <row r="513" spans="1:64" ht="15.75" customHeight="1">
      <c r="A513" s="118"/>
      <c r="B513" s="119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20"/>
      <c r="Z513" s="120"/>
      <c r="AA513" s="118"/>
      <c r="AB513" s="118"/>
      <c r="AC513" s="118"/>
      <c r="AD513" s="118"/>
      <c r="AE513" s="118"/>
      <c r="AF513" s="118"/>
      <c r="AG513" s="118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1"/>
      <c r="AU513" s="121"/>
      <c r="AV513" s="121"/>
      <c r="AW513" s="118"/>
      <c r="AX513" s="118"/>
      <c r="AY513" s="118"/>
      <c r="AZ513" s="118"/>
      <c r="BA513" s="118"/>
      <c r="BB513" s="118"/>
      <c r="BC513" s="118"/>
      <c r="BD513" s="118"/>
      <c r="BE513" s="118"/>
      <c r="BF513" s="118"/>
      <c r="BG513" s="118"/>
      <c r="BH513" s="118"/>
      <c r="BI513" s="118"/>
      <c r="BJ513" s="118"/>
      <c r="BK513" s="118"/>
      <c r="BL513" s="118"/>
    </row>
    <row r="514" spans="1:64" ht="15.75" customHeight="1">
      <c r="A514" s="118"/>
      <c r="B514" s="119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20"/>
      <c r="Z514" s="120"/>
      <c r="AA514" s="118"/>
      <c r="AB514" s="118"/>
      <c r="AC514" s="118"/>
      <c r="AD514" s="118"/>
      <c r="AE514" s="118"/>
      <c r="AF514" s="118"/>
      <c r="AG514" s="118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1"/>
      <c r="AU514" s="121"/>
      <c r="AV514" s="121"/>
      <c r="AW514" s="118"/>
      <c r="AX514" s="118"/>
      <c r="AY514" s="118"/>
      <c r="AZ514" s="118"/>
      <c r="BA514" s="118"/>
      <c r="BB514" s="118"/>
      <c r="BC514" s="118"/>
      <c r="BD514" s="118"/>
      <c r="BE514" s="118"/>
      <c r="BF514" s="118"/>
      <c r="BG514" s="118"/>
      <c r="BH514" s="118"/>
      <c r="BI514" s="118"/>
      <c r="BJ514" s="118"/>
      <c r="BK514" s="118"/>
      <c r="BL514" s="118"/>
    </row>
    <row r="515" spans="1:64" ht="15.75" customHeight="1">
      <c r="A515" s="118"/>
      <c r="B515" s="119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20"/>
      <c r="Z515" s="120"/>
      <c r="AA515" s="118"/>
      <c r="AB515" s="118"/>
      <c r="AC515" s="118"/>
      <c r="AD515" s="118"/>
      <c r="AE515" s="118"/>
      <c r="AF515" s="118"/>
      <c r="AG515" s="118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1"/>
      <c r="AU515" s="121"/>
      <c r="AV515" s="121"/>
      <c r="AW515" s="118"/>
      <c r="AX515" s="118"/>
      <c r="AY515" s="118"/>
      <c r="AZ515" s="118"/>
      <c r="BA515" s="118"/>
      <c r="BB515" s="118"/>
      <c r="BC515" s="118"/>
      <c r="BD515" s="118"/>
      <c r="BE515" s="118"/>
      <c r="BF515" s="118"/>
      <c r="BG515" s="118"/>
      <c r="BH515" s="118"/>
      <c r="BI515" s="118"/>
      <c r="BJ515" s="118"/>
      <c r="BK515" s="118"/>
      <c r="BL515" s="118"/>
    </row>
    <row r="516" spans="1:64" ht="15.75" customHeight="1">
      <c r="A516" s="118"/>
      <c r="B516" s="119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20"/>
      <c r="Z516" s="120"/>
      <c r="AA516" s="118"/>
      <c r="AB516" s="118"/>
      <c r="AC516" s="118"/>
      <c r="AD516" s="118"/>
      <c r="AE516" s="118"/>
      <c r="AF516" s="118"/>
      <c r="AG516" s="118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1"/>
      <c r="AU516" s="121"/>
      <c r="AV516" s="121"/>
      <c r="AW516" s="118"/>
      <c r="AX516" s="118"/>
      <c r="AY516" s="118"/>
      <c r="AZ516" s="118"/>
      <c r="BA516" s="118"/>
      <c r="BB516" s="118"/>
      <c r="BC516" s="118"/>
      <c r="BD516" s="118"/>
      <c r="BE516" s="118"/>
      <c r="BF516" s="118"/>
      <c r="BG516" s="118"/>
      <c r="BH516" s="118"/>
      <c r="BI516" s="118"/>
      <c r="BJ516" s="118"/>
      <c r="BK516" s="118"/>
      <c r="BL516" s="118"/>
    </row>
    <row r="517" spans="1:64" ht="15.75" customHeight="1">
      <c r="A517" s="118"/>
      <c r="B517" s="119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20"/>
      <c r="Z517" s="120"/>
      <c r="AA517" s="118"/>
      <c r="AB517" s="118"/>
      <c r="AC517" s="118"/>
      <c r="AD517" s="118"/>
      <c r="AE517" s="118"/>
      <c r="AF517" s="118"/>
      <c r="AG517" s="118"/>
      <c r="AH517" s="121"/>
      <c r="AI517" s="121"/>
      <c r="AJ517" s="121"/>
      <c r="AK517" s="121"/>
      <c r="AL517" s="121"/>
      <c r="AM517" s="121"/>
      <c r="AN517" s="121"/>
      <c r="AO517" s="121"/>
      <c r="AP517" s="121"/>
      <c r="AQ517" s="121"/>
      <c r="AR517" s="121"/>
      <c r="AS517" s="121"/>
      <c r="AT517" s="121"/>
      <c r="AU517" s="121"/>
      <c r="AV517" s="121"/>
      <c r="AW517" s="118"/>
      <c r="AX517" s="118"/>
      <c r="AY517" s="118"/>
      <c r="AZ517" s="118"/>
      <c r="BA517" s="118"/>
      <c r="BB517" s="118"/>
      <c r="BC517" s="118"/>
      <c r="BD517" s="118"/>
      <c r="BE517" s="118"/>
      <c r="BF517" s="118"/>
      <c r="BG517" s="118"/>
      <c r="BH517" s="118"/>
      <c r="BI517" s="118"/>
      <c r="BJ517" s="118"/>
      <c r="BK517" s="118"/>
      <c r="BL517" s="118"/>
    </row>
    <row r="518" spans="1:64" ht="15.75" customHeight="1">
      <c r="A518" s="118"/>
      <c r="B518" s="119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20"/>
      <c r="Z518" s="120"/>
      <c r="AA518" s="118"/>
      <c r="AB518" s="118"/>
      <c r="AC518" s="118"/>
      <c r="AD518" s="118"/>
      <c r="AE518" s="118"/>
      <c r="AF518" s="118"/>
      <c r="AG518" s="118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1"/>
      <c r="AU518" s="121"/>
      <c r="AV518" s="121"/>
      <c r="AW518" s="118"/>
      <c r="AX518" s="118"/>
      <c r="AY518" s="118"/>
      <c r="AZ518" s="118"/>
      <c r="BA518" s="118"/>
      <c r="BB518" s="118"/>
      <c r="BC518" s="118"/>
      <c r="BD518" s="118"/>
      <c r="BE518" s="118"/>
      <c r="BF518" s="118"/>
      <c r="BG518" s="118"/>
      <c r="BH518" s="118"/>
      <c r="BI518" s="118"/>
      <c r="BJ518" s="118"/>
      <c r="BK518" s="118"/>
      <c r="BL518" s="118"/>
    </row>
    <row r="519" spans="1:64" ht="15.75" customHeight="1">
      <c r="A519" s="118"/>
      <c r="B519" s="119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20"/>
      <c r="Z519" s="120"/>
      <c r="AA519" s="118"/>
      <c r="AB519" s="118"/>
      <c r="AC519" s="118"/>
      <c r="AD519" s="118"/>
      <c r="AE519" s="118"/>
      <c r="AF519" s="118"/>
      <c r="AG519" s="118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1"/>
      <c r="AU519" s="121"/>
      <c r="AV519" s="121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</row>
    <row r="520" spans="1:64" ht="15.75" customHeight="1">
      <c r="A520" s="118"/>
      <c r="B520" s="119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20"/>
      <c r="Z520" s="120"/>
      <c r="AA520" s="118"/>
      <c r="AB520" s="118"/>
      <c r="AC520" s="118"/>
      <c r="AD520" s="118"/>
      <c r="AE520" s="118"/>
      <c r="AF520" s="118"/>
      <c r="AG520" s="118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1"/>
      <c r="AU520" s="121"/>
      <c r="AV520" s="121"/>
      <c r="AW520" s="118"/>
      <c r="AX520" s="118"/>
      <c r="AY520" s="118"/>
      <c r="AZ520" s="118"/>
      <c r="BA520" s="118"/>
      <c r="BB520" s="118"/>
      <c r="BC520" s="118"/>
      <c r="BD520" s="118"/>
      <c r="BE520" s="118"/>
      <c r="BF520" s="118"/>
      <c r="BG520" s="118"/>
      <c r="BH520" s="118"/>
      <c r="BI520" s="118"/>
      <c r="BJ520" s="118"/>
      <c r="BK520" s="118"/>
      <c r="BL520" s="118"/>
    </row>
    <row r="521" spans="1:64" ht="15.75" customHeight="1">
      <c r="A521" s="118"/>
      <c r="B521" s="119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20"/>
      <c r="Z521" s="120"/>
      <c r="AA521" s="118"/>
      <c r="AB521" s="118"/>
      <c r="AC521" s="118"/>
      <c r="AD521" s="118"/>
      <c r="AE521" s="118"/>
      <c r="AF521" s="118"/>
      <c r="AG521" s="118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1"/>
      <c r="AU521" s="121"/>
      <c r="AV521" s="121"/>
      <c r="AW521" s="118"/>
      <c r="AX521" s="118"/>
      <c r="AY521" s="118"/>
      <c r="AZ521" s="118"/>
      <c r="BA521" s="118"/>
      <c r="BB521" s="118"/>
      <c r="BC521" s="118"/>
      <c r="BD521" s="118"/>
      <c r="BE521" s="118"/>
      <c r="BF521" s="118"/>
      <c r="BG521" s="118"/>
      <c r="BH521" s="118"/>
      <c r="BI521" s="118"/>
      <c r="BJ521" s="118"/>
      <c r="BK521" s="118"/>
      <c r="BL521" s="118"/>
    </row>
    <row r="522" spans="1:64" ht="15.75" customHeight="1">
      <c r="A522" s="118"/>
      <c r="B522" s="119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20"/>
      <c r="Z522" s="120"/>
      <c r="AA522" s="118"/>
      <c r="AB522" s="118"/>
      <c r="AC522" s="118"/>
      <c r="AD522" s="118"/>
      <c r="AE522" s="118"/>
      <c r="AF522" s="118"/>
      <c r="AG522" s="118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1"/>
      <c r="AU522" s="121"/>
      <c r="AV522" s="121"/>
      <c r="AW522" s="118"/>
      <c r="AX522" s="118"/>
      <c r="AY522" s="118"/>
      <c r="AZ522" s="118"/>
      <c r="BA522" s="118"/>
      <c r="BB522" s="118"/>
      <c r="BC522" s="118"/>
      <c r="BD522" s="118"/>
      <c r="BE522" s="118"/>
      <c r="BF522" s="118"/>
      <c r="BG522" s="118"/>
      <c r="BH522" s="118"/>
      <c r="BI522" s="118"/>
      <c r="BJ522" s="118"/>
      <c r="BK522" s="118"/>
      <c r="BL522" s="118"/>
    </row>
    <row r="523" spans="1:64" ht="15.75" customHeight="1">
      <c r="A523" s="118"/>
      <c r="B523" s="119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20"/>
      <c r="Z523" s="120"/>
      <c r="AA523" s="118"/>
      <c r="AB523" s="118"/>
      <c r="AC523" s="118"/>
      <c r="AD523" s="118"/>
      <c r="AE523" s="118"/>
      <c r="AF523" s="118"/>
      <c r="AG523" s="118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1"/>
      <c r="AU523" s="121"/>
      <c r="AV523" s="121"/>
      <c r="AW523" s="118"/>
      <c r="AX523" s="118"/>
      <c r="AY523" s="118"/>
      <c r="AZ523" s="118"/>
      <c r="BA523" s="118"/>
      <c r="BB523" s="118"/>
      <c r="BC523" s="118"/>
      <c r="BD523" s="118"/>
      <c r="BE523" s="118"/>
      <c r="BF523" s="118"/>
      <c r="BG523" s="118"/>
      <c r="BH523" s="118"/>
      <c r="BI523" s="118"/>
      <c r="BJ523" s="118"/>
      <c r="BK523" s="118"/>
      <c r="BL523" s="118"/>
    </row>
    <row r="524" spans="1:64" ht="15.75" customHeight="1">
      <c r="A524" s="118"/>
      <c r="B524" s="119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20"/>
      <c r="Z524" s="120"/>
      <c r="AA524" s="118"/>
      <c r="AB524" s="118"/>
      <c r="AC524" s="118"/>
      <c r="AD524" s="118"/>
      <c r="AE524" s="118"/>
      <c r="AF524" s="118"/>
      <c r="AG524" s="118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1"/>
      <c r="AU524" s="121"/>
      <c r="AV524" s="121"/>
      <c r="AW524" s="118"/>
      <c r="AX524" s="118"/>
      <c r="AY524" s="118"/>
      <c r="AZ524" s="118"/>
      <c r="BA524" s="118"/>
      <c r="BB524" s="118"/>
      <c r="BC524" s="118"/>
      <c r="BD524" s="118"/>
      <c r="BE524" s="118"/>
      <c r="BF524" s="118"/>
      <c r="BG524" s="118"/>
      <c r="BH524" s="118"/>
      <c r="BI524" s="118"/>
      <c r="BJ524" s="118"/>
      <c r="BK524" s="118"/>
      <c r="BL524" s="118"/>
    </row>
    <row r="525" spans="1:64" ht="15.75" customHeight="1">
      <c r="A525" s="118"/>
      <c r="B525" s="119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20"/>
      <c r="Z525" s="120"/>
      <c r="AA525" s="118"/>
      <c r="AB525" s="118"/>
      <c r="AC525" s="118"/>
      <c r="AD525" s="118"/>
      <c r="AE525" s="118"/>
      <c r="AF525" s="118"/>
      <c r="AG525" s="118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1"/>
      <c r="AU525" s="121"/>
      <c r="AV525" s="121"/>
      <c r="AW525" s="118"/>
      <c r="AX525" s="118"/>
      <c r="AY525" s="118"/>
      <c r="AZ525" s="118"/>
      <c r="BA525" s="118"/>
      <c r="BB525" s="118"/>
      <c r="BC525" s="118"/>
      <c r="BD525" s="118"/>
      <c r="BE525" s="118"/>
      <c r="BF525" s="118"/>
      <c r="BG525" s="118"/>
      <c r="BH525" s="118"/>
      <c r="BI525" s="118"/>
      <c r="BJ525" s="118"/>
      <c r="BK525" s="118"/>
      <c r="BL525" s="118"/>
    </row>
    <row r="526" spans="1:64" ht="15.75" customHeight="1">
      <c r="A526" s="118"/>
      <c r="B526" s="119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20"/>
      <c r="Z526" s="120"/>
      <c r="AA526" s="118"/>
      <c r="AB526" s="118"/>
      <c r="AC526" s="118"/>
      <c r="AD526" s="118"/>
      <c r="AE526" s="118"/>
      <c r="AF526" s="118"/>
      <c r="AG526" s="118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1"/>
      <c r="AU526" s="121"/>
      <c r="AV526" s="121"/>
      <c r="AW526" s="118"/>
      <c r="AX526" s="118"/>
      <c r="AY526" s="118"/>
      <c r="AZ526" s="118"/>
      <c r="BA526" s="118"/>
      <c r="BB526" s="118"/>
      <c r="BC526" s="118"/>
      <c r="BD526" s="118"/>
      <c r="BE526" s="118"/>
      <c r="BF526" s="118"/>
      <c r="BG526" s="118"/>
      <c r="BH526" s="118"/>
      <c r="BI526" s="118"/>
      <c r="BJ526" s="118"/>
      <c r="BK526" s="118"/>
      <c r="BL526" s="118"/>
    </row>
    <row r="527" spans="1:64" ht="15.75" customHeight="1">
      <c r="A527" s="118"/>
      <c r="B527" s="119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20"/>
      <c r="Z527" s="120"/>
      <c r="AA527" s="118"/>
      <c r="AB527" s="118"/>
      <c r="AC527" s="118"/>
      <c r="AD527" s="118"/>
      <c r="AE527" s="118"/>
      <c r="AF527" s="118"/>
      <c r="AG527" s="118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1"/>
      <c r="AU527" s="121"/>
      <c r="AV527" s="121"/>
      <c r="AW527" s="118"/>
      <c r="AX527" s="118"/>
      <c r="AY527" s="118"/>
      <c r="AZ527" s="118"/>
      <c r="BA527" s="118"/>
      <c r="BB527" s="118"/>
      <c r="BC527" s="118"/>
      <c r="BD527" s="118"/>
      <c r="BE527" s="118"/>
      <c r="BF527" s="118"/>
      <c r="BG527" s="118"/>
      <c r="BH527" s="118"/>
      <c r="BI527" s="118"/>
      <c r="BJ527" s="118"/>
      <c r="BK527" s="118"/>
      <c r="BL527" s="118"/>
    </row>
    <row r="528" spans="1:64" ht="15.75" customHeight="1">
      <c r="A528" s="118"/>
      <c r="B528" s="119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20"/>
      <c r="Z528" s="120"/>
      <c r="AA528" s="118"/>
      <c r="AB528" s="118"/>
      <c r="AC528" s="118"/>
      <c r="AD528" s="118"/>
      <c r="AE528" s="118"/>
      <c r="AF528" s="118"/>
      <c r="AG528" s="118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1"/>
      <c r="AU528" s="121"/>
      <c r="AV528" s="121"/>
      <c r="AW528" s="118"/>
      <c r="AX528" s="118"/>
      <c r="AY528" s="118"/>
      <c r="AZ528" s="118"/>
      <c r="BA528" s="118"/>
      <c r="BB528" s="118"/>
      <c r="BC528" s="118"/>
      <c r="BD528" s="118"/>
      <c r="BE528" s="118"/>
      <c r="BF528" s="118"/>
      <c r="BG528" s="118"/>
      <c r="BH528" s="118"/>
      <c r="BI528" s="118"/>
      <c r="BJ528" s="118"/>
      <c r="BK528" s="118"/>
      <c r="BL528" s="118"/>
    </row>
    <row r="529" spans="1:64" ht="15.75" customHeight="1">
      <c r="A529" s="118"/>
      <c r="B529" s="119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20"/>
      <c r="Z529" s="120"/>
      <c r="AA529" s="118"/>
      <c r="AB529" s="118"/>
      <c r="AC529" s="118"/>
      <c r="AD529" s="118"/>
      <c r="AE529" s="118"/>
      <c r="AF529" s="118"/>
      <c r="AG529" s="118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/>
      <c r="AS529" s="121"/>
      <c r="AT529" s="121"/>
      <c r="AU529" s="121"/>
      <c r="AV529" s="121"/>
      <c r="AW529" s="118"/>
      <c r="AX529" s="118"/>
      <c r="AY529" s="118"/>
      <c r="AZ529" s="118"/>
      <c r="BA529" s="118"/>
      <c r="BB529" s="118"/>
      <c r="BC529" s="118"/>
      <c r="BD529" s="118"/>
      <c r="BE529" s="118"/>
      <c r="BF529" s="118"/>
      <c r="BG529" s="118"/>
      <c r="BH529" s="118"/>
      <c r="BI529" s="118"/>
      <c r="BJ529" s="118"/>
      <c r="BK529" s="118"/>
      <c r="BL529" s="118"/>
    </row>
    <row r="530" spans="1:64" ht="15.75" customHeight="1">
      <c r="A530" s="118"/>
      <c r="B530" s="119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20"/>
      <c r="Z530" s="120"/>
      <c r="AA530" s="118"/>
      <c r="AB530" s="118"/>
      <c r="AC530" s="118"/>
      <c r="AD530" s="118"/>
      <c r="AE530" s="118"/>
      <c r="AF530" s="118"/>
      <c r="AG530" s="118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1"/>
      <c r="AU530" s="121"/>
      <c r="AV530" s="121"/>
      <c r="AW530" s="118"/>
      <c r="AX530" s="118"/>
      <c r="AY530" s="118"/>
      <c r="AZ530" s="118"/>
      <c r="BA530" s="118"/>
      <c r="BB530" s="118"/>
      <c r="BC530" s="118"/>
      <c r="BD530" s="118"/>
      <c r="BE530" s="118"/>
      <c r="BF530" s="118"/>
      <c r="BG530" s="118"/>
      <c r="BH530" s="118"/>
      <c r="BI530" s="118"/>
      <c r="BJ530" s="118"/>
      <c r="BK530" s="118"/>
      <c r="BL530" s="118"/>
    </row>
    <row r="531" spans="1:64" ht="15.75" customHeight="1">
      <c r="A531" s="118"/>
      <c r="B531" s="119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20"/>
      <c r="Z531" s="120"/>
      <c r="AA531" s="118"/>
      <c r="AB531" s="118"/>
      <c r="AC531" s="118"/>
      <c r="AD531" s="118"/>
      <c r="AE531" s="118"/>
      <c r="AF531" s="118"/>
      <c r="AG531" s="118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1"/>
      <c r="AU531" s="121"/>
      <c r="AV531" s="121"/>
      <c r="AW531" s="118"/>
      <c r="AX531" s="118"/>
      <c r="AY531" s="118"/>
      <c r="AZ531" s="118"/>
      <c r="BA531" s="118"/>
      <c r="BB531" s="118"/>
      <c r="BC531" s="118"/>
      <c r="BD531" s="118"/>
      <c r="BE531" s="118"/>
      <c r="BF531" s="118"/>
      <c r="BG531" s="118"/>
      <c r="BH531" s="118"/>
      <c r="BI531" s="118"/>
      <c r="BJ531" s="118"/>
      <c r="BK531" s="118"/>
      <c r="BL531" s="118"/>
    </row>
    <row r="532" spans="1:64" ht="15.75" customHeight="1">
      <c r="A532" s="118"/>
      <c r="B532" s="119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20"/>
      <c r="Z532" s="120"/>
      <c r="AA532" s="118"/>
      <c r="AB532" s="118"/>
      <c r="AC532" s="118"/>
      <c r="AD532" s="118"/>
      <c r="AE532" s="118"/>
      <c r="AF532" s="118"/>
      <c r="AG532" s="118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1"/>
      <c r="AU532" s="121"/>
      <c r="AV532" s="121"/>
      <c r="AW532" s="118"/>
      <c r="AX532" s="118"/>
      <c r="AY532" s="118"/>
      <c r="AZ532" s="118"/>
      <c r="BA532" s="118"/>
      <c r="BB532" s="118"/>
      <c r="BC532" s="118"/>
      <c r="BD532" s="118"/>
      <c r="BE532" s="118"/>
      <c r="BF532" s="118"/>
      <c r="BG532" s="118"/>
      <c r="BH532" s="118"/>
      <c r="BI532" s="118"/>
      <c r="BJ532" s="118"/>
      <c r="BK532" s="118"/>
      <c r="BL532" s="118"/>
    </row>
    <row r="533" spans="1:64" ht="15.75" customHeight="1">
      <c r="A533" s="118"/>
      <c r="B533" s="119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20"/>
      <c r="Z533" s="120"/>
      <c r="AA533" s="118"/>
      <c r="AB533" s="118"/>
      <c r="AC533" s="118"/>
      <c r="AD533" s="118"/>
      <c r="AE533" s="118"/>
      <c r="AF533" s="118"/>
      <c r="AG533" s="118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1"/>
      <c r="AU533" s="121"/>
      <c r="AV533" s="121"/>
      <c r="AW533" s="118"/>
      <c r="AX533" s="118"/>
      <c r="AY533" s="118"/>
      <c r="AZ533" s="118"/>
      <c r="BA533" s="118"/>
      <c r="BB533" s="118"/>
      <c r="BC533" s="118"/>
      <c r="BD533" s="118"/>
      <c r="BE533" s="118"/>
      <c r="BF533" s="118"/>
      <c r="BG533" s="118"/>
      <c r="BH533" s="118"/>
      <c r="BI533" s="118"/>
      <c r="BJ533" s="118"/>
      <c r="BK533" s="118"/>
      <c r="BL533" s="118"/>
    </row>
    <row r="534" spans="1:64" ht="15.75" customHeight="1">
      <c r="A534" s="118"/>
      <c r="B534" s="119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20"/>
      <c r="Z534" s="120"/>
      <c r="AA534" s="118"/>
      <c r="AB534" s="118"/>
      <c r="AC534" s="118"/>
      <c r="AD534" s="118"/>
      <c r="AE534" s="118"/>
      <c r="AF534" s="118"/>
      <c r="AG534" s="118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1"/>
      <c r="AU534" s="121"/>
      <c r="AV534" s="121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</row>
    <row r="535" spans="1:64" ht="15.75" customHeight="1">
      <c r="A535" s="118"/>
      <c r="B535" s="119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20"/>
      <c r="Z535" s="120"/>
      <c r="AA535" s="118"/>
      <c r="AB535" s="118"/>
      <c r="AC535" s="118"/>
      <c r="AD535" s="118"/>
      <c r="AE535" s="118"/>
      <c r="AF535" s="118"/>
      <c r="AG535" s="118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1"/>
      <c r="AU535" s="121"/>
      <c r="AV535" s="121"/>
      <c r="AW535" s="118"/>
      <c r="AX535" s="118"/>
      <c r="AY535" s="118"/>
      <c r="AZ535" s="118"/>
      <c r="BA535" s="118"/>
      <c r="BB535" s="118"/>
      <c r="BC535" s="118"/>
      <c r="BD535" s="118"/>
      <c r="BE535" s="118"/>
      <c r="BF535" s="118"/>
      <c r="BG535" s="118"/>
      <c r="BH535" s="118"/>
      <c r="BI535" s="118"/>
      <c r="BJ535" s="118"/>
      <c r="BK535" s="118"/>
      <c r="BL535" s="118"/>
    </row>
    <row r="536" spans="1:64" ht="15.75" customHeight="1">
      <c r="A536" s="118"/>
      <c r="B536" s="119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20"/>
      <c r="Z536" s="120"/>
      <c r="AA536" s="118"/>
      <c r="AB536" s="118"/>
      <c r="AC536" s="118"/>
      <c r="AD536" s="118"/>
      <c r="AE536" s="118"/>
      <c r="AF536" s="118"/>
      <c r="AG536" s="118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1"/>
      <c r="AU536" s="121"/>
      <c r="AV536" s="121"/>
      <c r="AW536" s="118"/>
      <c r="AX536" s="118"/>
      <c r="AY536" s="118"/>
      <c r="AZ536" s="118"/>
      <c r="BA536" s="118"/>
      <c r="BB536" s="118"/>
      <c r="BC536" s="118"/>
      <c r="BD536" s="118"/>
      <c r="BE536" s="118"/>
      <c r="BF536" s="118"/>
      <c r="BG536" s="118"/>
      <c r="BH536" s="118"/>
      <c r="BI536" s="118"/>
      <c r="BJ536" s="118"/>
      <c r="BK536" s="118"/>
      <c r="BL536" s="118"/>
    </row>
    <row r="537" spans="1:64" ht="15.75" customHeight="1">
      <c r="A537" s="118"/>
      <c r="B537" s="119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20"/>
      <c r="Z537" s="120"/>
      <c r="AA537" s="118"/>
      <c r="AB537" s="118"/>
      <c r="AC537" s="118"/>
      <c r="AD537" s="118"/>
      <c r="AE537" s="118"/>
      <c r="AF537" s="118"/>
      <c r="AG537" s="118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1"/>
      <c r="AU537" s="121"/>
      <c r="AV537" s="121"/>
      <c r="AW537" s="118"/>
      <c r="AX537" s="118"/>
      <c r="AY537" s="118"/>
      <c r="AZ537" s="118"/>
      <c r="BA537" s="118"/>
      <c r="BB537" s="118"/>
      <c r="BC537" s="118"/>
      <c r="BD537" s="118"/>
      <c r="BE537" s="118"/>
      <c r="BF537" s="118"/>
      <c r="BG537" s="118"/>
      <c r="BH537" s="118"/>
      <c r="BI537" s="118"/>
      <c r="BJ537" s="118"/>
      <c r="BK537" s="118"/>
      <c r="BL537" s="118"/>
    </row>
    <row r="538" spans="1:64" ht="15.75" customHeight="1">
      <c r="A538" s="118"/>
      <c r="B538" s="119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20"/>
      <c r="Z538" s="120"/>
      <c r="AA538" s="118"/>
      <c r="AB538" s="118"/>
      <c r="AC538" s="118"/>
      <c r="AD538" s="118"/>
      <c r="AE538" s="118"/>
      <c r="AF538" s="118"/>
      <c r="AG538" s="118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1"/>
      <c r="AU538" s="121"/>
      <c r="AV538" s="121"/>
      <c r="AW538" s="118"/>
      <c r="AX538" s="118"/>
      <c r="AY538" s="118"/>
      <c r="AZ538" s="118"/>
      <c r="BA538" s="118"/>
      <c r="BB538" s="118"/>
      <c r="BC538" s="118"/>
      <c r="BD538" s="118"/>
      <c r="BE538" s="118"/>
      <c r="BF538" s="118"/>
      <c r="BG538" s="118"/>
      <c r="BH538" s="118"/>
      <c r="BI538" s="118"/>
      <c r="BJ538" s="118"/>
      <c r="BK538" s="118"/>
      <c r="BL538" s="118"/>
    </row>
    <row r="539" spans="1:64" ht="15.75" customHeight="1">
      <c r="A539" s="118"/>
      <c r="B539" s="119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20"/>
      <c r="Z539" s="120"/>
      <c r="AA539" s="118"/>
      <c r="AB539" s="118"/>
      <c r="AC539" s="118"/>
      <c r="AD539" s="118"/>
      <c r="AE539" s="118"/>
      <c r="AF539" s="118"/>
      <c r="AG539" s="118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  <c r="AS539" s="121"/>
      <c r="AT539" s="121"/>
      <c r="AU539" s="121"/>
      <c r="AV539" s="121"/>
      <c r="AW539" s="118"/>
      <c r="AX539" s="118"/>
      <c r="AY539" s="118"/>
      <c r="AZ539" s="118"/>
      <c r="BA539" s="118"/>
      <c r="BB539" s="118"/>
      <c r="BC539" s="118"/>
      <c r="BD539" s="118"/>
      <c r="BE539" s="118"/>
      <c r="BF539" s="118"/>
      <c r="BG539" s="118"/>
      <c r="BH539" s="118"/>
      <c r="BI539" s="118"/>
      <c r="BJ539" s="118"/>
      <c r="BK539" s="118"/>
      <c r="BL539" s="118"/>
    </row>
    <row r="540" spans="1:64" ht="15.75" customHeight="1">
      <c r="A540" s="118"/>
      <c r="B540" s="119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20"/>
      <c r="Z540" s="120"/>
      <c r="AA540" s="118"/>
      <c r="AB540" s="118"/>
      <c r="AC540" s="118"/>
      <c r="AD540" s="118"/>
      <c r="AE540" s="118"/>
      <c r="AF540" s="118"/>
      <c r="AG540" s="118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1"/>
      <c r="AU540" s="121"/>
      <c r="AV540" s="121"/>
      <c r="AW540" s="118"/>
      <c r="AX540" s="118"/>
      <c r="AY540" s="118"/>
      <c r="AZ540" s="118"/>
      <c r="BA540" s="118"/>
      <c r="BB540" s="118"/>
      <c r="BC540" s="118"/>
      <c r="BD540" s="118"/>
      <c r="BE540" s="118"/>
      <c r="BF540" s="118"/>
      <c r="BG540" s="118"/>
      <c r="BH540" s="118"/>
      <c r="BI540" s="118"/>
      <c r="BJ540" s="118"/>
      <c r="BK540" s="118"/>
      <c r="BL540" s="118"/>
    </row>
    <row r="541" spans="1:64" ht="15.75" customHeight="1">
      <c r="A541" s="118"/>
      <c r="B541" s="119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20"/>
      <c r="Z541" s="120"/>
      <c r="AA541" s="118"/>
      <c r="AB541" s="118"/>
      <c r="AC541" s="118"/>
      <c r="AD541" s="118"/>
      <c r="AE541" s="118"/>
      <c r="AF541" s="118"/>
      <c r="AG541" s="118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  <c r="AS541" s="121"/>
      <c r="AT541" s="121"/>
      <c r="AU541" s="121"/>
      <c r="AV541" s="121"/>
      <c r="AW541" s="118"/>
      <c r="AX541" s="118"/>
      <c r="AY541" s="118"/>
      <c r="AZ541" s="118"/>
      <c r="BA541" s="118"/>
      <c r="BB541" s="118"/>
      <c r="BC541" s="118"/>
      <c r="BD541" s="118"/>
      <c r="BE541" s="118"/>
      <c r="BF541" s="118"/>
      <c r="BG541" s="118"/>
      <c r="BH541" s="118"/>
      <c r="BI541" s="118"/>
      <c r="BJ541" s="118"/>
      <c r="BK541" s="118"/>
      <c r="BL541" s="118"/>
    </row>
    <row r="542" spans="1:64" ht="15.75" customHeight="1">
      <c r="A542" s="118"/>
      <c r="B542" s="119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20"/>
      <c r="Z542" s="120"/>
      <c r="AA542" s="118"/>
      <c r="AB542" s="118"/>
      <c r="AC542" s="118"/>
      <c r="AD542" s="118"/>
      <c r="AE542" s="118"/>
      <c r="AF542" s="118"/>
      <c r="AG542" s="118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1"/>
      <c r="AU542" s="121"/>
      <c r="AV542" s="121"/>
      <c r="AW542" s="118"/>
      <c r="AX542" s="118"/>
      <c r="AY542" s="118"/>
      <c r="AZ542" s="118"/>
      <c r="BA542" s="118"/>
      <c r="BB542" s="118"/>
      <c r="BC542" s="118"/>
      <c r="BD542" s="118"/>
      <c r="BE542" s="118"/>
      <c r="BF542" s="118"/>
      <c r="BG542" s="118"/>
      <c r="BH542" s="118"/>
      <c r="BI542" s="118"/>
      <c r="BJ542" s="118"/>
      <c r="BK542" s="118"/>
      <c r="BL542" s="118"/>
    </row>
    <row r="543" spans="1:64" ht="15.75" customHeight="1">
      <c r="A543" s="118"/>
      <c r="B543" s="119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20"/>
      <c r="Z543" s="120"/>
      <c r="AA543" s="118"/>
      <c r="AB543" s="118"/>
      <c r="AC543" s="118"/>
      <c r="AD543" s="118"/>
      <c r="AE543" s="118"/>
      <c r="AF543" s="118"/>
      <c r="AG543" s="118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1"/>
      <c r="AU543" s="121"/>
      <c r="AV543" s="121"/>
      <c r="AW543" s="118"/>
      <c r="AX543" s="118"/>
      <c r="AY543" s="118"/>
      <c r="AZ543" s="118"/>
      <c r="BA543" s="118"/>
      <c r="BB543" s="118"/>
      <c r="BC543" s="118"/>
      <c r="BD543" s="118"/>
      <c r="BE543" s="118"/>
      <c r="BF543" s="118"/>
      <c r="BG543" s="118"/>
      <c r="BH543" s="118"/>
      <c r="BI543" s="118"/>
      <c r="BJ543" s="118"/>
      <c r="BK543" s="118"/>
      <c r="BL543" s="118"/>
    </row>
    <row r="544" spans="1:64" ht="15.75" customHeight="1">
      <c r="A544" s="118"/>
      <c r="B544" s="119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20"/>
      <c r="Z544" s="120"/>
      <c r="AA544" s="118"/>
      <c r="AB544" s="118"/>
      <c r="AC544" s="118"/>
      <c r="AD544" s="118"/>
      <c r="AE544" s="118"/>
      <c r="AF544" s="118"/>
      <c r="AG544" s="118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1"/>
      <c r="AU544" s="121"/>
      <c r="AV544" s="121"/>
      <c r="AW544" s="118"/>
      <c r="AX544" s="118"/>
      <c r="AY544" s="118"/>
      <c r="AZ544" s="118"/>
      <c r="BA544" s="118"/>
      <c r="BB544" s="118"/>
      <c r="BC544" s="118"/>
      <c r="BD544" s="118"/>
      <c r="BE544" s="118"/>
      <c r="BF544" s="118"/>
      <c r="BG544" s="118"/>
      <c r="BH544" s="118"/>
      <c r="BI544" s="118"/>
      <c r="BJ544" s="118"/>
      <c r="BK544" s="118"/>
      <c r="BL544" s="118"/>
    </row>
    <row r="545" spans="1:64" ht="15.75" customHeight="1">
      <c r="A545" s="118"/>
      <c r="B545" s="119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20"/>
      <c r="Z545" s="120"/>
      <c r="AA545" s="118"/>
      <c r="AB545" s="118"/>
      <c r="AC545" s="118"/>
      <c r="AD545" s="118"/>
      <c r="AE545" s="118"/>
      <c r="AF545" s="118"/>
      <c r="AG545" s="118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1"/>
      <c r="AU545" s="121"/>
      <c r="AV545" s="121"/>
      <c r="AW545" s="118"/>
      <c r="AX545" s="118"/>
      <c r="AY545" s="118"/>
      <c r="AZ545" s="118"/>
      <c r="BA545" s="118"/>
      <c r="BB545" s="118"/>
      <c r="BC545" s="118"/>
      <c r="BD545" s="118"/>
      <c r="BE545" s="118"/>
      <c r="BF545" s="118"/>
      <c r="BG545" s="118"/>
      <c r="BH545" s="118"/>
      <c r="BI545" s="118"/>
      <c r="BJ545" s="118"/>
      <c r="BK545" s="118"/>
      <c r="BL545" s="118"/>
    </row>
    <row r="546" spans="1:64" ht="15.75" customHeight="1">
      <c r="A546" s="118"/>
      <c r="B546" s="119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20"/>
      <c r="Z546" s="120"/>
      <c r="AA546" s="118"/>
      <c r="AB546" s="118"/>
      <c r="AC546" s="118"/>
      <c r="AD546" s="118"/>
      <c r="AE546" s="118"/>
      <c r="AF546" s="118"/>
      <c r="AG546" s="118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1"/>
      <c r="AU546" s="121"/>
      <c r="AV546" s="121"/>
      <c r="AW546" s="118"/>
      <c r="AX546" s="118"/>
      <c r="AY546" s="118"/>
      <c r="AZ546" s="118"/>
      <c r="BA546" s="118"/>
      <c r="BB546" s="118"/>
      <c r="BC546" s="118"/>
      <c r="BD546" s="118"/>
      <c r="BE546" s="118"/>
      <c r="BF546" s="118"/>
      <c r="BG546" s="118"/>
      <c r="BH546" s="118"/>
      <c r="BI546" s="118"/>
      <c r="BJ546" s="118"/>
      <c r="BK546" s="118"/>
      <c r="BL546" s="118"/>
    </row>
    <row r="547" spans="1:64" ht="15.75" customHeight="1">
      <c r="A547" s="118"/>
      <c r="B547" s="119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20"/>
      <c r="Z547" s="120"/>
      <c r="AA547" s="118"/>
      <c r="AB547" s="118"/>
      <c r="AC547" s="118"/>
      <c r="AD547" s="118"/>
      <c r="AE547" s="118"/>
      <c r="AF547" s="118"/>
      <c r="AG547" s="118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1"/>
      <c r="AU547" s="121"/>
      <c r="AV547" s="121"/>
      <c r="AW547" s="118"/>
      <c r="AX547" s="118"/>
      <c r="AY547" s="118"/>
      <c r="AZ547" s="118"/>
      <c r="BA547" s="118"/>
      <c r="BB547" s="118"/>
      <c r="BC547" s="118"/>
      <c r="BD547" s="118"/>
      <c r="BE547" s="118"/>
      <c r="BF547" s="118"/>
      <c r="BG547" s="118"/>
      <c r="BH547" s="118"/>
      <c r="BI547" s="118"/>
      <c r="BJ547" s="118"/>
      <c r="BK547" s="118"/>
      <c r="BL547" s="118"/>
    </row>
    <row r="548" spans="1:64" ht="15.75" customHeight="1">
      <c r="A548" s="118"/>
      <c r="B548" s="119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20"/>
      <c r="Z548" s="120"/>
      <c r="AA548" s="118"/>
      <c r="AB548" s="118"/>
      <c r="AC548" s="118"/>
      <c r="AD548" s="118"/>
      <c r="AE548" s="118"/>
      <c r="AF548" s="118"/>
      <c r="AG548" s="118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1"/>
      <c r="AU548" s="121"/>
      <c r="AV548" s="121"/>
      <c r="AW548" s="118"/>
      <c r="AX548" s="118"/>
      <c r="AY548" s="118"/>
      <c r="AZ548" s="118"/>
      <c r="BA548" s="118"/>
      <c r="BB548" s="118"/>
      <c r="BC548" s="118"/>
      <c r="BD548" s="118"/>
      <c r="BE548" s="118"/>
      <c r="BF548" s="118"/>
      <c r="BG548" s="118"/>
      <c r="BH548" s="118"/>
      <c r="BI548" s="118"/>
      <c r="BJ548" s="118"/>
      <c r="BK548" s="118"/>
      <c r="BL548" s="118"/>
    </row>
    <row r="549" spans="1:64" ht="15.75" customHeight="1">
      <c r="A549" s="118"/>
      <c r="B549" s="119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20"/>
      <c r="Z549" s="120"/>
      <c r="AA549" s="118"/>
      <c r="AB549" s="118"/>
      <c r="AC549" s="118"/>
      <c r="AD549" s="118"/>
      <c r="AE549" s="118"/>
      <c r="AF549" s="118"/>
      <c r="AG549" s="118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1"/>
      <c r="AU549" s="121"/>
      <c r="AV549" s="121"/>
      <c r="AW549" s="118"/>
      <c r="AX549" s="118"/>
      <c r="AY549" s="118"/>
      <c r="AZ549" s="118"/>
      <c r="BA549" s="118"/>
      <c r="BB549" s="118"/>
      <c r="BC549" s="118"/>
      <c r="BD549" s="118"/>
      <c r="BE549" s="118"/>
      <c r="BF549" s="118"/>
      <c r="BG549" s="118"/>
      <c r="BH549" s="118"/>
      <c r="BI549" s="118"/>
      <c r="BJ549" s="118"/>
      <c r="BK549" s="118"/>
      <c r="BL549" s="118"/>
    </row>
    <row r="550" spans="1:64" ht="15.75" customHeight="1">
      <c r="A550" s="118"/>
      <c r="B550" s="119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20"/>
      <c r="Z550" s="120"/>
      <c r="AA550" s="118"/>
      <c r="AB550" s="118"/>
      <c r="AC550" s="118"/>
      <c r="AD550" s="118"/>
      <c r="AE550" s="118"/>
      <c r="AF550" s="118"/>
      <c r="AG550" s="118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1"/>
      <c r="AU550" s="121"/>
      <c r="AV550" s="121"/>
      <c r="AW550" s="118"/>
      <c r="AX550" s="118"/>
      <c r="AY550" s="118"/>
      <c r="AZ550" s="118"/>
      <c r="BA550" s="118"/>
      <c r="BB550" s="118"/>
      <c r="BC550" s="118"/>
      <c r="BD550" s="118"/>
      <c r="BE550" s="118"/>
      <c r="BF550" s="118"/>
      <c r="BG550" s="118"/>
      <c r="BH550" s="118"/>
      <c r="BI550" s="118"/>
      <c r="BJ550" s="118"/>
      <c r="BK550" s="118"/>
      <c r="BL550" s="118"/>
    </row>
    <row r="551" spans="1:64" ht="15.75" customHeight="1">
      <c r="A551" s="118"/>
      <c r="B551" s="119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20"/>
      <c r="Z551" s="120"/>
      <c r="AA551" s="118"/>
      <c r="AB551" s="118"/>
      <c r="AC551" s="118"/>
      <c r="AD551" s="118"/>
      <c r="AE551" s="118"/>
      <c r="AF551" s="118"/>
      <c r="AG551" s="118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1"/>
      <c r="AU551" s="121"/>
      <c r="AV551" s="121"/>
      <c r="AW551" s="118"/>
      <c r="AX551" s="118"/>
      <c r="AY551" s="118"/>
      <c r="AZ551" s="118"/>
      <c r="BA551" s="118"/>
      <c r="BB551" s="118"/>
      <c r="BC551" s="118"/>
      <c r="BD551" s="118"/>
      <c r="BE551" s="118"/>
      <c r="BF551" s="118"/>
      <c r="BG551" s="118"/>
      <c r="BH551" s="118"/>
      <c r="BI551" s="118"/>
      <c r="BJ551" s="118"/>
      <c r="BK551" s="118"/>
      <c r="BL551" s="118"/>
    </row>
    <row r="552" spans="1:64" ht="15.75" customHeight="1">
      <c r="A552" s="118"/>
      <c r="B552" s="119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20"/>
      <c r="Z552" s="120"/>
      <c r="AA552" s="118"/>
      <c r="AB552" s="118"/>
      <c r="AC552" s="118"/>
      <c r="AD552" s="118"/>
      <c r="AE552" s="118"/>
      <c r="AF552" s="118"/>
      <c r="AG552" s="118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1"/>
      <c r="AU552" s="121"/>
      <c r="AV552" s="121"/>
      <c r="AW552" s="118"/>
      <c r="AX552" s="118"/>
      <c r="AY552" s="118"/>
      <c r="AZ552" s="118"/>
      <c r="BA552" s="118"/>
      <c r="BB552" s="118"/>
      <c r="BC552" s="118"/>
      <c r="BD552" s="118"/>
      <c r="BE552" s="118"/>
      <c r="BF552" s="118"/>
      <c r="BG552" s="118"/>
      <c r="BH552" s="118"/>
      <c r="BI552" s="118"/>
      <c r="BJ552" s="118"/>
      <c r="BK552" s="118"/>
      <c r="BL552" s="118"/>
    </row>
    <row r="553" spans="1:64" ht="15.75" customHeight="1">
      <c r="A553" s="118"/>
      <c r="B553" s="119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20"/>
      <c r="Z553" s="120"/>
      <c r="AA553" s="118"/>
      <c r="AB553" s="118"/>
      <c r="AC553" s="118"/>
      <c r="AD553" s="118"/>
      <c r="AE553" s="118"/>
      <c r="AF553" s="118"/>
      <c r="AG553" s="118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1"/>
      <c r="AU553" s="121"/>
      <c r="AV553" s="121"/>
      <c r="AW553" s="118"/>
      <c r="AX553" s="118"/>
      <c r="AY553" s="118"/>
      <c r="AZ553" s="118"/>
      <c r="BA553" s="118"/>
      <c r="BB553" s="118"/>
      <c r="BC553" s="118"/>
      <c r="BD553" s="118"/>
      <c r="BE553" s="118"/>
      <c r="BF553" s="118"/>
      <c r="BG553" s="118"/>
      <c r="BH553" s="118"/>
      <c r="BI553" s="118"/>
      <c r="BJ553" s="118"/>
      <c r="BK553" s="118"/>
      <c r="BL553" s="118"/>
    </row>
    <row r="554" spans="1:64" ht="15.75" customHeight="1">
      <c r="A554" s="118"/>
      <c r="B554" s="119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20"/>
      <c r="Z554" s="120"/>
      <c r="AA554" s="118"/>
      <c r="AB554" s="118"/>
      <c r="AC554" s="118"/>
      <c r="AD554" s="118"/>
      <c r="AE554" s="118"/>
      <c r="AF554" s="118"/>
      <c r="AG554" s="118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1"/>
      <c r="AU554" s="121"/>
      <c r="AV554" s="121"/>
      <c r="AW554" s="118"/>
      <c r="AX554" s="118"/>
      <c r="AY554" s="118"/>
      <c r="AZ554" s="118"/>
      <c r="BA554" s="118"/>
      <c r="BB554" s="118"/>
      <c r="BC554" s="118"/>
      <c r="BD554" s="118"/>
      <c r="BE554" s="118"/>
      <c r="BF554" s="118"/>
      <c r="BG554" s="118"/>
      <c r="BH554" s="118"/>
      <c r="BI554" s="118"/>
      <c r="BJ554" s="118"/>
      <c r="BK554" s="118"/>
      <c r="BL554" s="118"/>
    </row>
    <row r="555" spans="1:64" ht="15.75" customHeight="1">
      <c r="A555" s="118"/>
      <c r="B555" s="119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20"/>
      <c r="Z555" s="120"/>
      <c r="AA555" s="118"/>
      <c r="AB555" s="118"/>
      <c r="AC555" s="118"/>
      <c r="AD555" s="118"/>
      <c r="AE555" s="118"/>
      <c r="AF555" s="118"/>
      <c r="AG555" s="118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1"/>
      <c r="AU555" s="121"/>
      <c r="AV555" s="121"/>
      <c r="AW555" s="118"/>
      <c r="AX555" s="118"/>
      <c r="AY555" s="118"/>
      <c r="AZ555" s="118"/>
      <c r="BA555" s="118"/>
      <c r="BB555" s="118"/>
      <c r="BC555" s="118"/>
      <c r="BD555" s="118"/>
      <c r="BE555" s="118"/>
      <c r="BF555" s="118"/>
      <c r="BG555" s="118"/>
      <c r="BH555" s="118"/>
      <c r="BI555" s="118"/>
      <c r="BJ555" s="118"/>
      <c r="BK555" s="118"/>
      <c r="BL555" s="118"/>
    </row>
    <row r="556" spans="1:64" ht="15.75" customHeight="1">
      <c r="A556" s="118"/>
      <c r="B556" s="119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20"/>
      <c r="Z556" s="120"/>
      <c r="AA556" s="118"/>
      <c r="AB556" s="118"/>
      <c r="AC556" s="118"/>
      <c r="AD556" s="118"/>
      <c r="AE556" s="118"/>
      <c r="AF556" s="118"/>
      <c r="AG556" s="118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1"/>
      <c r="AU556" s="121"/>
      <c r="AV556" s="121"/>
      <c r="AW556" s="118"/>
      <c r="AX556" s="118"/>
      <c r="AY556" s="118"/>
      <c r="AZ556" s="118"/>
      <c r="BA556" s="118"/>
      <c r="BB556" s="118"/>
      <c r="BC556" s="118"/>
      <c r="BD556" s="118"/>
      <c r="BE556" s="118"/>
      <c r="BF556" s="118"/>
      <c r="BG556" s="118"/>
      <c r="BH556" s="118"/>
      <c r="BI556" s="118"/>
      <c r="BJ556" s="118"/>
      <c r="BK556" s="118"/>
      <c r="BL556" s="118"/>
    </row>
    <row r="557" spans="1:64" ht="15.75" customHeight="1">
      <c r="A557" s="118"/>
      <c r="B557" s="119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20"/>
      <c r="Z557" s="120"/>
      <c r="AA557" s="118"/>
      <c r="AB557" s="118"/>
      <c r="AC557" s="118"/>
      <c r="AD557" s="118"/>
      <c r="AE557" s="118"/>
      <c r="AF557" s="118"/>
      <c r="AG557" s="118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1"/>
      <c r="AU557" s="121"/>
      <c r="AV557" s="121"/>
      <c r="AW557" s="118"/>
      <c r="AX557" s="118"/>
      <c r="AY557" s="118"/>
      <c r="AZ557" s="118"/>
      <c r="BA557" s="118"/>
      <c r="BB557" s="118"/>
      <c r="BC557" s="118"/>
      <c r="BD557" s="118"/>
      <c r="BE557" s="118"/>
      <c r="BF557" s="118"/>
      <c r="BG557" s="118"/>
      <c r="BH557" s="118"/>
      <c r="BI557" s="118"/>
      <c r="BJ557" s="118"/>
      <c r="BK557" s="118"/>
      <c r="BL557" s="118"/>
    </row>
    <row r="558" spans="1:64" ht="15.75" customHeight="1">
      <c r="A558" s="118"/>
      <c r="B558" s="119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20"/>
      <c r="Z558" s="120"/>
      <c r="AA558" s="118"/>
      <c r="AB558" s="118"/>
      <c r="AC558" s="118"/>
      <c r="AD558" s="118"/>
      <c r="AE558" s="118"/>
      <c r="AF558" s="118"/>
      <c r="AG558" s="118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1"/>
      <c r="AU558" s="121"/>
      <c r="AV558" s="121"/>
      <c r="AW558" s="118"/>
      <c r="AX558" s="118"/>
      <c r="AY558" s="118"/>
      <c r="AZ558" s="118"/>
      <c r="BA558" s="118"/>
      <c r="BB558" s="118"/>
      <c r="BC558" s="118"/>
      <c r="BD558" s="118"/>
      <c r="BE558" s="118"/>
      <c r="BF558" s="118"/>
      <c r="BG558" s="118"/>
      <c r="BH558" s="118"/>
      <c r="BI558" s="118"/>
      <c r="BJ558" s="118"/>
      <c r="BK558" s="118"/>
      <c r="BL558" s="118"/>
    </row>
    <row r="559" spans="1:64" ht="15.75" customHeight="1">
      <c r="A559" s="118"/>
      <c r="B559" s="119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20"/>
      <c r="Z559" s="120"/>
      <c r="AA559" s="118"/>
      <c r="AB559" s="118"/>
      <c r="AC559" s="118"/>
      <c r="AD559" s="118"/>
      <c r="AE559" s="118"/>
      <c r="AF559" s="118"/>
      <c r="AG559" s="118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1"/>
      <c r="AU559" s="121"/>
      <c r="AV559" s="121"/>
      <c r="AW559" s="118"/>
      <c r="AX559" s="118"/>
      <c r="AY559" s="118"/>
      <c r="AZ559" s="118"/>
      <c r="BA559" s="118"/>
      <c r="BB559" s="118"/>
      <c r="BC559" s="118"/>
      <c r="BD559" s="118"/>
      <c r="BE559" s="118"/>
      <c r="BF559" s="118"/>
      <c r="BG559" s="118"/>
      <c r="BH559" s="118"/>
      <c r="BI559" s="118"/>
      <c r="BJ559" s="118"/>
      <c r="BK559" s="118"/>
      <c r="BL559" s="118"/>
    </row>
    <row r="560" spans="1:64" ht="15.75" customHeight="1">
      <c r="A560" s="118"/>
      <c r="B560" s="119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20"/>
      <c r="Z560" s="120"/>
      <c r="AA560" s="118"/>
      <c r="AB560" s="118"/>
      <c r="AC560" s="118"/>
      <c r="AD560" s="118"/>
      <c r="AE560" s="118"/>
      <c r="AF560" s="118"/>
      <c r="AG560" s="118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1"/>
      <c r="AU560" s="121"/>
      <c r="AV560" s="121"/>
      <c r="AW560" s="118"/>
      <c r="AX560" s="118"/>
      <c r="AY560" s="118"/>
      <c r="AZ560" s="118"/>
      <c r="BA560" s="118"/>
      <c r="BB560" s="118"/>
      <c r="BC560" s="118"/>
      <c r="BD560" s="118"/>
      <c r="BE560" s="118"/>
      <c r="BF560" s="118"/>
      <c r="BG560" s="118"/>
      <c r="BH560" s="118"/>
      <c r="BI560" s="118"/>
      <c r="BJ560" s="118"/>
      <c r="BK560" s="118"/>
      <c r="BL560" s="118"/>
    </row>
    <row r="561" spans="1:64" ht="15.75" customHeight="1">
      <c r="A561" s="118"/>
      <c r="B561" s="119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20"/>
      <c r="Z561" s="120"/>
      <c r="AA561" s="118"/>
      <c r="AB561" s="118"/>
      <c r="AC561" s="118"/>
      <c r="AD561" s="118"/>
      <c r="AE561" s="118"/>
      <c r="AF561" s="118"/>
      <c r="AG561" s="118"/>
      <c r="AH561" s="121"/>
      <c r="AI561" s="121"/>
      <c r="AJ561" s="121"/>
      <c r="AK561" s="121"/>
      <c r="AL561" s="121"/>
      <c r="AM561" s="121"/>
      <c r="AN561" s="121"/>
      <c r="AO561" s="121"/>
      <c r="AP561" s="121"/>
      <c r="AQ561" s="121"/>
      <c r="AR561" s="121"/>
      <c r="AS561" s="121"/>
      <c r="AT561" s="121"/>
      <c r="AU561" s="121"/>
      <c r="AV561" s="121"/>
      <c r="AW561" s="118"/>
      <c r="AX561" s="118"/>
      <c r="AY561" s="118"/>
      <c r="AZ561" s="118"/>
      <c r="BA561" s="118"/>
      <c r="BB561" s="118"/>
      <c r="BC561" s="118"/>
      <c r="BD561" s="118"/>
      <c r="BE561" s="118"/>
      <c r="BF561" s="118"/>
      <c r="BG561" s="118"/>
      <c r="BH561" s="118"/>
      <c r="BI561" s="118"/>
      <c r="BJ561" s="118"/>
      <c r="BK561" s="118"/>
      <c r="BL561" s="118"/>
    </row>
    <row r="562" spans="1:64" ht="15.75" customHeight="1">
      <c r="A562" s="118"/>
      <c r="B562" s="119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20"/>
      <c r="Z562" s="120"/>
      <c r="AA562" s="118"/>
      <c r="AB562" s="118"/>
      <c r="AC562" s="118"/>
      <c r="AD562" s="118"/>
      <c r="AE562" s="118"/>
      <c r="AF562" s="118"/>
      <c r="AG562" s="118"/>
      <c r="AH562" s="121"/>
      <c r="AI562" s="121"/>
      <c r="AJ562" s="121"/>
      <c r="AK562" s="121"/>
      <c r="AL562" s="121"/>
      <c r="AM562" s="121"/>
      <c r="AN562" s="121"/>
      <c r="AO562" s="121"/>
      <c r="AP562" s="121"/>
      <c r="AQ562" s="121"/>
      <c r="AR562" s="121"/>
      <c r="AS562" s="121"/>
      <c r="AT562" s="121"/>
      <c r="AU562" s="121"/>
      <c r="AV562" s="121"/>
      <c r="AW562" s="118"/>
      <c r="AX562" s="118"/>
      <c r="AY562" s="118"/>
      <c r="AZ562" s="118"/>
      <c r="BA562" s="118"/>
      <c r="BB562" s="118"/>
      <c r="BC562" s="118"/>
      <c r="BD562" s="118"/>
      <c r="BE562" s="118"/>
      <c r="BF562" s="118"/>
      <c r="BG562" s="118"/>
      <c r="BH562" s="118"/>
      <c r="BI562" s="118"/>
      <c r="BJ562" s="118"/>
      <c r="BK562" s="118"/>
      <c r="BL562" s="118"/>
    </row>
    <row r="563" spans="1:64" ht="15.75" customHeight="1">
      <c r="A563" s="118"/>
      <c r="B563" s="119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20"/>
      <c r="Z563" s="120"/>
      <c r="AA563" s="118"/>
      <c r="AB563" s="118"/>
      <c r="AC563" s="118"/>
      <c r="AD563" s="118"/>
      <c r="AE563" s="118"/>
      <c r="AF563" s="118"/>
      <c r="AG563" s="118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1"/>
      <c r="AU563" s="121"/>
      <c r="AV563" s="121"/>
      <c r="AW563" s="118"/>
      <c r="AX563" s="118"/>
      <c r="AY563" s="118"/>
      <c r="AZ563" s="118"/>
      <c r="BA563" s="118"/>
      <c r="BB563" s="118"/>
      <c r="BC563" s="118"/>
      <c r="BD563" s="118"/>
      <c r="BE563" s="118"/>
      <c r="BF563" s="118"/>
      <c r="BG563" s="118"/>
      <c r="BH563" s="118"/>
      <c r="BI563" s="118"/>
      <c r="BJ563" s="118"/>
      <c r="BK563" s="118"/>
      <c r="BL563" s="118"/>
    </row>
    <row r="564" spans="1:64" ht="15.75" customHeight="1">
      <c r="A564" s="118"/>
      <c r="B564" s="119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20"/>
      <c r="Z564" s="120"/>
      <c r="AA564" s="118"/>
      <c r="AB564" s="118"/>
      <c r="AC564" s="118"/>
      <c r="AD564" s="118"/>
      <c r="AE564" s="118"/>
      <c r="AF564" s="118"/>
      <c r="AG564" s="118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1"/>
      <c r="AU564" s="121"/>
      <c r="AV564" s="121"/>
      <c r="AW564" s="118"/>
      <c r="AX564" s="118"/>
      <c r="AY564" s="118"/>
      <c r="AZ564" s="118"/>
      <c r="BA564" s="118"/>
      <c r="BB564" s="118"/>
      <c r="BC564" s="118"/>
      <c r="BD564" s="118"/>
      <c r="BE564" s="118"/>
      <c r="BF564" s="118"/>
      <c r="BG564" s="118"/>
      <c r="BH564" s="118"/>
      <c r="BI564" s="118"/>
      <c r="BJ564" s="118"/>
      <c r="BK564" s="118"/>
      <c r="BL564" s="118"/>
    </row>
    <row r="565" spans="1:64" ht="15.75" customHeight="1">
      <c r="A565" s="118"/>
      <c r="B565" s="119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20"/>
      <c r="Z565" s="120"/>
      <c r="AA565" s="118"/>
      <c r="AB565" s="118"/>
      <c r="AC565" s="118"/>
      <c r="AD565" s="118"/>
      <c r="AE565" s="118"/>
      <c r="AF565" s="118"/>
      <c r="AG565" s="118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1"/>
      <c r="AU565" s="121"/>
      <c r="AV565" s="121"/>
      <c r="AW565" s="118"/>
      <c r="AX565" s="118"/>
      <c r="AY565" s="118"/>
      <c r="AZ565" s="118"/>
      <c r="BA565" s="118"/>
      <c r="BB565" s="118"/>
      <c r="BC565" s="118"/>
      <c r="BD565" s="118"/>
      <c r="BE565" s="118"/>
      <c r="BF565" s="118"/>
      <c r="BG565" s="118"/>
      <c r="BH565" s="118"/>
      <c r="BI565" s="118"/>
      <c r="BJ565" s="118"/>
      <c r="BK565" s="118"/>
      <c r="BL565" s="118"/>
    </row>
    <row r="566" spans="1:64" ht="15.75" customHeight="1">
      <c r="A566" s="118"/>
      <c r="B566" s="119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20"/>
      <c r="Z566" s="120"/>
      <c r="AA566" s="118"/>
      <c r="AB566" s="118"/>
      <c r="AC566" s="118"/>
      <c r="AD566" s="118"/>
      <c r="AE566" s="118"/>
      <c r="AF566" s="118"/>
      <c r="AG566" s="118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1"/>
      <c r="AU566" s="121"/>
      <c r="AV566" s="121"/>
      <c r="AW566" s="118"/>
      <c r="AX566" s="118"/>
      <c r="AY566" s="118"/>
      <c r="AZ566" s="118"/>
      <c r="BA566" s="118"/>
      <c r="BB566" s="118"/>
      <c r="BC566" s="118"/>
      <c r="BD566" s="118"/>
      <c r="BE566" s="118"/>
      <c r="BF566" s="118"/>
      <c r="BG566" s="118"/>
      <c r="BH566" s="118"/>
      <c r="BI566" s="118"/>
      <c r="BJ566" s="118"/>
      <c r="BK566" s="118"/>
      <c r="BL566" s="118"/>
    </row>
    <row r="567" spans="1:64" ht="15.75" customHeight="1">
      <c r="A567" s="118"/>
      <c r="B567" s="119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20"/>
      <c r="Z567" s="120"/>
      <c r="AA567" s="118"/>
      <c r="AB567" s="118"/>
      <c r="AC567" s="118"/>
      <c r="AD567" s="118"/>
      <c r="AE567" s="118"/>
      <c r="AF567" s="118"/>
      <c r="AG567" s="118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1"/>
      <c r="AU567" s="121"/>
      <c r="AV567" s="121"/>
      <c r="AW567" s="118"/>
      <c r="AX567" s="118"/>
      <c r="AY567" s="118"/>
      <c r="AZ567" s="118"/>
      <c r="BA567" s="118"/>
      <c r="BB567" s="118"/>
      <c r="BC567" s="118"/>
      <c r="BD567" s="118"/>
      <c r="BE567" s="118"/>
      <c r="BF567" s="118"/>
      <c r="BG567" s="118"/>
      <c r="BH567" s="118"/>
      <c r="BI567" s="118"/>
      <c r="BJ567" s="118"/>
      <c r="BK567" s="118"/>
      <c r="BL567" s="118"/>
    </row>
    <row r="568" spans="1:64" ht="15.75" customHeight="1">
      <c r="A568" s="118"/>
      <c r="B568" s="119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20"/>
      <c r="Z568" s="120"/>
      <c r="AA568" s="118"/>
      <c r="AB568" s="118"/>
      <c r="AC568" s="118"/>
      <c r="AD568" s="118"/>
      <c r="AE568" s="118"/>
      <c r="AF568" s="118"/>
      <c r="AG568" s="118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1"/>
      <c r="AU568" s="121"/>
      <c r="AV568" s="121"/>
      <c r="AW568" s="118"/>
      <c r="AX568" s="118"/>
      <c r="AY568" s="118"/>
      <c r="AZ568" s="118"/>
      <c r="BA568" s="118"/>
      <c r="BB568" s="118"/>
      <c r="BC568" s="118"/>
      <c r="BD568" s="118"/>
      <c r="BE568" s="118"/>
      <c r="BF568" s="118"/>
      <c r="BG568" s="118"/>
      <c r="BH568" s="118"/>
      <c r="BI568" s="118"/>
      <c r="BJ568" s="118"/>
      <c r="BK568" s="118"/>
      <c r="BL568" s="118"/>
    </row>
    <row r="569" spans="1:64" ht="15.75" customHeight="1">
      <c r="A569" s="118"/>
      <c r="B569" s="119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20"/>
      <c r="Z569" s="120"/>
      <c r="AA569" s="118"/>
      <c r="AB569" s="118"/>
      <c r="AC569" s="118"/>
      <c r="AD569" s="118"/>
      <c r="AE569" s="118"/>
      <c r="AF569" s="118"/>
      <c r="AG569" s="118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1"/>
      <c r="AU569" s="121"/>
      <c r="AV569" s="121"/>
      <c r="AW569" s="118"/>
      <c r="AX569" s="118"/>
      <c r="AY569" s="118"/>
      <c r="AZ569" s="118"/>
      <c r="BA569" s="118"/>
      <c r="BB569" s="118"/>
      <c r="BC569" s="118"/>
      <c r="BD569" s="118"/>
      <c r="BE569" s="118"/>
      <c r="BF569" s="118"/>
      <c r="BG569" s="118"/>
      <c r="BH569" s="118"/>
      <c r="BI569" s="118"/>
      <c r="BJ569" s="118"/>
      <c r="BK569" s="118"/>
      <c r="BL569" s="118"/>
    </row>
    <row r="570" spans="1:64" ht="15.75" customHeight="1">
      <c r="A570" s="118"/>
      <c r="B570" s="119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20"/>
      <c r="Z570" s="120"/>
      <c r="AA570" s="118"/>
      <c r="AB570" s="118"/>
      <c r="AC570" s="118"/>
      <c r="AD570" s="118"/>
      <c r="AE570" s="118"/>
      <c r="AF570" s="118"/>
      <c r="AG570" s="118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1"/>
      <c r="AU570" s="121"/>
      <c r="AV570" s="121"/>
      <c r="AW570" s="118"/>
      <c r="AX570" s="118"/>
      <c r="AY570" s="118"/>
      <c r="AZ570" s="118"/>
      <c r="BA570" s="118"/>
      <c r="BB570" s="118"/>
      <c r="BC570" s="118"/>
      <c r="BD570" s="118"/>
      <c r="BE570" s="118"/>
      <c r="BF570" s="118"/>
      <c r="BG570" s="118"/>
      <c r="BH570" s="118"/>
      <c r="BI570" s="118"/>
      <c r="BJ570" s="118"/>
      <c r="BK570" s="118"/>
      <c r="BL570" s="118"/>
    </row>
    <row r="571" spans="1:64" ht="15.75" customHeight="1">
      <c r="A571" s="118"/>
      <c r="B571" s="119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20"/>
      <c r="Z571" s="120"/>
      <c r="AA571" s="118"/>
      <c r="AB571" s="118"/>
      <c r="AC571" s="118"/>
      <c r="AD571" s="118"/>
      <c r="AE571" s="118"/>
      <c r="AF571" s="118"/>
      <c r="AG571" s="118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1"/>
      <c r="AU571" s="121"/>
      <c r="AV571" s="121"/>
      <c r="AW571" s="118"/>
      <c r="AX571" s="118"/>
      <c r="AY571" s="118"/>
      <c r="AZ571" s="118"/>
      <c r="BA571" s="118"/>
      <c r="BB571" s="118"/>
      <c r="BC571" s="118"/>
      <c r="BD571" s="118"/>
      <c r="BE571" s="118"/>
      <c r="BF571" s="118"/>
      <c r="BG571" s="118"/>
      <c r="BH571" s="118"/>
      <c r="BI571" s="118"/>
      <c r="BJ571" s="118"/>
      <c r="BK571" s="118"/>
      <c r="BL571" s="118"/>
    </row>
    <row r="572" spans="1:64" ht="15.75" customHeight="1">
      <c r="A572" s="118"/>
      <c r="B572" s="119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20"/>
      <c r="Z572" s="120"/>
      <c r="AA572" s="118"/>
      <c r="AB572" s="118"/>
      <c r="AC572" s="118"/>
      <c r="AD572" s="118"/>
      <c r="AE572" s="118"/>
      <c r="AF572" s="118"/>
      <c r="AG572" s="118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1"/>
      <c r="AU572" s="121"/>
      <c r="AV572" s="121"/>
      <c r="AW572" s="118"/>
      <c r="AX572" s="118"/>
      <c r="AY572" s="118"/>
      <c r="AZ572" s="118"/>
      <c r="BA572" s="118"/>
      <c r="BB572" s="118"/>
      <c r="BC572" s="118"/>
      <c r="BD572" s="118"/>
      <c r="BE572" s="118"/>
      <c r="BF572" s="118"/>
      <c r="BG572" s="118"/>
      <c r="BH572" s="118"/>
      <c r="BI572" s="118"/>
      <c r="BJ572" s="118"/>
      <c r="BK572" s="118"/>
      <c r="BL572" s="118"/>
    </row>
    <row r="573" spans="1:64" ht="15.75" customHeight="1">
      <c r="A573" s="118"/>
      <c r="B573" s="119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20"/>
      <c r="Z573" s="120"/>
      <c r="AA573" s="118"/>
      <c r="AB573" s="118"/>
      <c r="AC573" s="118"/>
      <c r="AD573" s="118"/>
      <c r="AE573" s="118"/>
      <c r="AF573" s="118"/>
      <c r="AG573" s="118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  <c r="AS573" s="121"/>
      <c r="AT573" s="121"/>
      <c r="AU573" s="121"/>
      <c r="AV573" s="121"/>
      <c r="AW573" s="118"/>
      <c r="AX573" s="118"/>
      <c r="AY573" s="118"/>
      <c r="AZ573" s="118"/>
      <c r="BA573" s="118"/>
      <c r="BB573" s="118"/>
      <c r="BC573" s="118"/>
      <c r="BD573" s="118"/>
      <c r="BE573" s="118"/>
      <c r="BF573" s="118"/>
      <c r="BG573" s="118"/>
      <c r="BH573" s="118"/>
      <c r="BI573" s="118"/>
      <c r="BJ573" s="118"/>
      <c r="BK573" s="118"/>
      <c r="BL573" s="118"/>
    </row>
    <row r="574" spans="1:64" ht="15.75" customHeight="1">
      <c r="A574" s="118"/>
      <c r="B574" s="119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20"/>
      <c r="Z574" s="120"/>
      <c r="AA574" s="118"/>
      <c r="AB574" s="118"/>
      <c r="AC574" s="118"/>
      <c r="AD574" s="118"/>
      <c r="AE574" s="118"/>
      <c r="AF574" s="118"/>
      <c r="AG574" s="118"/>
      <c r="AH574" s="121"/>
      <c r="AI574" s="121"/>
      <c r="AJ574" s="121"/>
      <c r="AK574" s="121"/>
      <c r="AL574" s="121"/>
      <c r="AM574" s="121"/>
      <c r="AN574" s="121"/>
      <c r="AO574" s="121"/>
      <c r="AP574" s="121"/>
      <c r="AQ574" s="121"/>
      <c r="AR574" s="121"/>
      <c r="AS574" s="121"/>
      <c r="AT574" s="121"/>
      <c r="AU574" s="121"/>
      <c r="AV574" s="121"/>
      <c r="AW574" s="118"/>
      <c r="AX574" s="118"/>
      <c r="AY574" s="118"/>
      <c r="AZ574" s="118"/>
      <c r="BA574" s="118"/>
      <c r="BB574" s="118"/>
      <c r="BC574" s="118"/>
      <c r="BD574" s="118"/>
      <c r="BE574" s="118"/>
      <c r="BF574" s="118"/>
      <c r="BG574" s="118"/>
      <c r="BH574" s="118"/>
      <c r="BI574" s="118"/>
      <c r="BJ574" s="118"/>
      <c r="BK574" s="118"/>
      <c r="BL574" s="118"/>
    </row>
    <row r="575" spans="1:64" ht="15.75" customHeight="1">
      <c r="A575" s="118"/>
      <c r="B575" s="119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20"/>
      <c r="Z575" s="120"/>
      <c r="AA575" s="118"/>
      <c r="AB575" s="118"/>
      <c r="AC575" s="118"/>
      <c r="AD575" s="118"/>
      <c r="AE575" s="118"/>
      <c r="AF575" s="118"/>
      <c r="AG575" s="118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/>
      <c r="AS575" s="121"/>
      <c r="AT575" s="121"/>
      <c r="AU575" s="121"/>
      <c r="AV575" s="121"/>
      <c r="AW575" s="118"/>
      <c r="AX575" s="118"/>
      <c r="AY575" s="118"/>
      <c r="AZ575" s="118"/>
      <c r="BA575" s="118"/>
      <c r="BB575" s="118"/>
      <c r="BC575" s="118"/>
      <c r="BD575" s="118"/>
      <c r="BE575" s="118"/>
      <c r="BF575" s="118"/>
      <c r="BG575" s="118"/>
      <c r="BH575" s="118"/>
      <c r="BI575" s="118"/>
      <c r="BJ575" s="118"/>
      <c r="BK575" s="118"/>
      <c r="BL575" s="118"/>
    </row>
    <row r="576" spans="1:64" ht="15.75" customHeight="1">
      <c r="A576" s="118"/>
      <c r="B576" s="119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20"/>
      <c r="Z576" s="120"/>
      <c r="AA576" s="118"/>
      <c r="AB576" s="118"/>
      <c r="AC576" s="118"/>
      <c r="AD576" s="118"/>
      <c r="AE576" s="118"/>
      <c r="AF576" s="118"/>
      <c r="AG576" s="118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1"/>
      <c r="AU576" s="121"/>
      <c r="AV576" s="121"/>
      <c r="AW576" s="118"/>
      <c r="AX576" s="118"/>
      <c r="AY576" s="118"/>
      <c r="AZ576" s="118"/>
      <c r="BA576" s="118"/>
      <c r="BB576" s="118"/>
      <c r="BC576" s="118"/>
      <c r="BD576" s="118"/>
      <c r="BE576" s="118"/>
      <c r="BF576" s="118"/>
      <c r="BG576" s="118"/>
      <c r="BH576" s="118"/>
      <c r="BI576" s="118"/>
      <c r="BJ576" s="118"/>
      <c r="BK576" s="118"/>
      <c r="BL576" s="118"/>
    </row>
    <row r="577" spans="1:64" ht="15.75" customHeight="1">
      <c r="A577" s="118"/>
      <c r="B577" s="119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20"/>
      <c r="Z577" s="120"/>
      <c r="AA577" s="118"/>
      <c r="AB577" s="118"/>
      <c r="AC577" s="118"/>
      <c r="AD577" s="118"/>
      <c r="AE577" s="118"/>
      <c r="AF577" s="118"/>
      <c r="AG577" s="118"/>
      <c r="AH577" s="121"/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  <c r="AS577" s="121"/>
      <c r="AT577" s="121"/>
      <c r="AU577" s="121"/>
      <c r="AV577" s="121"/>
      <c r="AW577" s="118"/>
      <c r="AX577" s="118"/>
      <c r="AY577" s="118"/>
      <c r="AZ577" s="118"/>
      <c r="BA577" s="118"/>
      <c r="BB577" s="118"/>
      <c r="BC577" s="118"/>
      <c r="BD577" s="118"/>
      <c r="BE577" s="118"/>
      <c r="BF577" s="118"/>
      <c r="BG577" s="118"/>
      <c r="BH577" s="118"/>
      <c r="BI577" s="118"/>
      <c r="BJ577" s="118"/>
      <c r="BK577" s="118"/>
      <c r="BL577" s="118"/>
    </row>
    <row r="578" spans="1:64" ht="15.75" customHeight="1">
      <c r="A578" s="118"/>
      <c r="B578" s="119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20"/>
      <c r="Z578" s="120"/>
      <c r="AA578" s="118"/>
      <c r="AB578" s="118"/>
      <c r="AC578" s="118"/>
      <c r="AD578" s="118"/>
      <c r="AE578" s="118"/>
      <c r="AF578" s="118"/>
      <c r="AG578" s="118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1"/>
      <c r="AU578" s="121"/>
      <c r="AV578" s="121"/>
      <c r="AW578" s="118"/>
      <c r="AX578" s="118"/>
      <c r="AY578" s="118"/>
      <c r="AZ578" s="118"/>
      <c r="BA578" s="118"/>
      <c r="BB578" s="118"/>
      <c r="BC578" s="118"/>
      <c r="BD578" s="118"/>
      <c r="BE578" s="118"/>
      <c r="BF578" s="118"/>
      <c r="BG578" s="118"/>
      <c r="BH578" s="118"/>
      <c r="BI578" s="118"/>
      <c r="BJ578" s="118"/>
      <c r="BK578" s="118"/>
      <c r="BL578" s="118"/>
    </row>
    <row r="579" spans="1:64" ht="15.75" customHeight="1">
      <c r="A579" s="118"/>
      <c r="B579" s="119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20"/>
      <c r="Z579" s="120"/>
      <c r="AA579" s="118"/>
      <c r="AB579" s="118"/>
      <c r="AC579" s="118"/>
      <c r="AD579" s="118"/>
      <c r="AE579" s="118"/>
      <c r="AF579" s="118"/>
      <c r="AG579" s="118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1"/>
      <c r="AU579" s="121"/>
      <c r="AV579" s="121"/>
      <c r="AW579" s="118"/>
      <c r="AX579" s="118"/>
      <c r="AY579" s="118"/>
      <c r="AZ579" s="118"/>
      <c r="BA579" s="118"/>
      <c r="BB579" s="118"/>
      <c r="BC579" s="118"/>
      <c r="BD579" s="118"/>
      <c r="BE579" s="118"/>
      <c r="BF579" s="118"/>
      <c r="BG579" s="118"/>
      <c r="BH579" s="118"/>
      <c r="BI579" s="118"/>
      <c r="BJ579" s="118"/>
      <c r="BK579" s="118"/>
      <c r="BL579" s="118"/>
    </row>
    <row r="580" spans="1:64" ht="15.75" customHeight="1">
      <c r="A580" s="118"/>
      <c r="B580" s="119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20"/>
      <c r="Z580" s="120"/>
      <c r="AA580" s="118"/>
      <c r="AB580" s="118"/>
      <c r="AC580" s="118"/>
      <c r="AD580" s="118"/>
      <c r="AE580" s="118"/>
      <c r="AF580" s="118"/>
      <c r="AG580" s="118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1"/>
      <c r="AU580" s="121"/>
      <c r="AV580" s="121"/>
      <c r="AW580" s="118"/>
      <c r="AX580" s="118"/>
      <c r="AY580" s="118"/>
      <c r="AZ580" s="118"/>
      <c r="BA580" s="118"/>
      <c r="BB580" s="118"/>
      <c r="BC580" s="118"/>
      <c r="BD580" s="118"/>
      <c r="BE580" s="118"/>
      <c r="BF580" s="118"/>
      <c r="BG580" s="118"/>
      <c r="BH580" s="118"/>
      <c r="BI580" s="118"/>
      <c r="BJ580" s="118"/>
      <c r="BK580" s="118"/>
      <c r="BL580" s="118"/>
    </row>
    <row r="581" spans="1:64" ht="15.75" customHeight="1">
      <c r="A581" s="118"/>
      <c r="B581" s="119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20"/>
      <c r="Z581" s="120"/>
      <c r="AA581" s="118"/>
      <c r="AB581" s="118"/>
      <c r="AC581" s="118"/>
      <c r="AD581" s="118"/>
      <c r="AE581" s="118"/>
      <c r="AF581" s="118"/>
      <c r="AG581" s="118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1"/>
      <c r="AU581" s="121"/>
      <c r="AV581" s="121"/>
      <c r="AW581" s="118"/>
      <c r="AX581" s="118"/>
      <c r="AY581" s="118"/>
      <c r="AZ581" s="118"/>
      <c r="BA581" s="118"/>
      <c r="BB581" s="118"/>
      <c r="BC581" s="118"/>
      <c r="BD581" s="118"/>
      <c r="BE581" s="118"/>
      <c r="BF581" s="118"/>
      <c r="BG581" s="118"/>
      <c r="BH581" s="118"/>
      <c r="BI581" s="118"/>
      <c r="BJ581" s="118"/>
      <c r="BK581" s="118"/>
      <c r="BL581" s="118"/>
    </row>
    <row r="582" spans="1:64" ht="15.75" customHeight="1">
      <c r="A582" s="118"/>
      <c r="B582" s="119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20"/>
      <c r="Z582" s="120"/>
      <c r="AA582" s="118"/>
      <c r="AB582" s="118"/>
      <c r="AC582" s="118"/>
      <c r="AD582" s="118"/>
      <c r="AE582" s="118"/>
      <c r="AF582" s="118"/>
      <c r="AG582" s="118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1"/>
      <c r="AU582" s="121"/>
      <c r="AV582" s="121"/>
      <c r="AW582" s="118"/>
      <c r="AX582" s="118"/>
      <c r="AY582" s="118"/>
      <c r="AZ582" s="118"/>
      <c r="BA582" s="118"/>
      <c r="BB582" s="118"/>
      <c r="BC582" s="118"/>
      <c r="BD582" s="118"/>
      <c r="BE582" s="118"/>
      <c r="BF582" s="118"/>
      <c r="BG582" s="118"/>
      <c r="BH582" s="118"/>
      <c r="BI582" s="118"/>
      <c r="BJ582" s="118"/>
      <c r="BK582" s="118"/>
      <c r="BL582" s="118"/>
    </row>
    <row r="583" spans="1:64" ht="15.75" customHeight="1">
      <c r="A583" s="118"/>
      <c r="B583" s="119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20"/>
      <c r="Z583" s="120"/>
      <c r="AA583" s="118"/>
      <c r="AB583" s="118"/>
      <c r="AC583" s="118"/>
      <c r="AD583" s="118"/>
      <c r="AE583" s="118"/>
      <c r="AF583" s="118"/>
      <c r="AG583" s="118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1"/>
      <c r="AU583" s="121"/>
      <c r="AV583" s="121"/>
      <c r="AW583" s="118"/>
      <c r="AX583" s="118"/>
      <c r="AY583" s="118"/>
      <c r="AZ583" s="118"/>
      <c r="BA583" s="118"/>
      <c r="BB583" s="118"/>
      <c r="BC583" s="118"/>
      <c r="BD583" s="118"/>
      <c r="BE583" s="118"/>
      <c r="BF583" s="118"/>
      <c r="BG583" s="118"/>
      <c r="BH583" s="118"/>
      <c r="BI583" s="118"/>
      <c r="BJ583" s="118"/>
      <c r="BK583" s="118"/>
      <c r="BL583" s="118"/>
    </row>
    <row r="584" spans="1:64" ht="15.75" customHeight="1">
      <c r="A584" s="118"/>
      <c r="B584" s="119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20"/>
      <c r="Z584" s="120"/>
      <c r="AA584" s="118"/>
      <c r="AB584" s="118"/>
      <c r="AC584" s="118"/>
      <c r="AD584" s="118"/>
      <c r="AE584" s="118"/>
      <c r="AF584" s="118"/>
      <c r="AG584" s="118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1"/>
      <c r="AU584" s="121"/>
      <c r="AV584" s="121"/>
      <c r="AW584" s="118"/>
      <c r="AX584" s="118"/>
      <c r="AY584" s="118"/>
      <c r="AZ584" s="118"/>
      <c r="BA584" s="118"/>
      <c r="BB584" s="118"/>
      <c r="BC584" s="118"/>
      <c r="BD584" s="118"/>
      <c r="BE584" s="118"/>
      <c r="BF584" s="118"/>
      <c r="BG584" s="118"/>
      <c r="BH584" s="118"/>
      <c r="BI584" s="118"/>
      <c r="BJ584" s="118"/>
      <c r="BK584" s="118"/>
      <c r="BL584" s="118"/>
    </row>
    <row r="585" spans="1:64" ht="15.75" customHeight="1">
      <c r="A585" s="118"/>
      <c r="B585" s="119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20"/>
      <c r="Z585" s="120"/>
      <c r="AA585" s="118"/>
      <c r="AB585" s="118"/>
      <c r="AC585" s="118"/>
      <c r="AD585" s="118"/>
      <c r="AE585" s="118"/>
      <c r="AF585" s="118"/>
      <c r="AG585" s="118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1"/>
      <c r="AU585" s="121"/>
      <c r="AV585" s="121"/>
      <c r="AW585" s="118"/>
      <c r="AX585" s="118"/>
      <c r="AY585" s="118"/>
      <c r="AZ585" s="118"/>
      <c r="BA585" s="118"/>
      <c r="BB585" s="118"/>
      <c r="BC585" s="118"/>
      <c r="BD585" s="118"/>
      <c r="BE585" s="118"/>
      <c r="BF585" s="118"/>
      <c r="BG585" s="118"/>
      <c r="BH585" s="118"/>
      <c r="BI585" s="118"/>
      <c r="BJ585" s="118"/>
      <c r="BK585" s="118"/>
      <c r="BL585" s="118"/>
    </row>
    <row r="586" spans="1:64" ht="15.75" customHeight="1">
      <c r="A586" s="118"/>
      <c r="B586" s="119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20"/>
      <c r="Z586" s="120"/>
      <c r="AA586" s="118"/>
      <c r="AB586" s="118"/>
      <c r="AC586" s="118"/>
      <c r="AD586" s="118"/>
      <c r="AE586" s="118"/>
      <c r="AF586" s="118"/>
      <c r="AG586" s="118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1"/>
      <c r="AU586" s="121"/>
      <c r="AV586" s="121"/>
      <c r="AW586" s="118"/>
      <c r="AX586" s="118"/>
      <c r="AY586" s="118"/>
      <c r="AZ586" s="118"/>
      <c r="BA586" s="118"/>
      <c r="BB586" s="118"/>
      <c r="BC586" s="118"/>
      <c r="BD586" s="118"/>
      <c r="BE586" s="118"/>
      <c r="BF586" s="118"/>
      <c r="BG586" s="118"/>
      <c r="BH586" s="118"/>
      <c r="BI586" s="118"/>
      <c r="BJ586" s="118"/>
      <c r="BK586" s="118"/>
      <c r="BL586" s="118"/>
    </row>
    <row r="587" spans="1:64" ht="15.75" customHeight="1">
      <c r="A587" s="118"/>
      <c r="B587" s="119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20"/>
      <c r="Z587" s="120"/>
      <c r="AA587" s="118"/>
      <c r="AB587" s="118"/>
      <c r="AC587" s="118"/>
      <c r="AD587" s="118"/>
      <c r="AE587" s="118"/>
      <c r="AF587" s="118"/>
      <c r="AG587" s="118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1"/>
      <c r="AU587" s="121"/>
      <c r="AV587" s="121"/>
      <c r="AW587" s="118"/>
      <c r="AX587" s="118"/>
      <c r="AY587" s="118"/>
      <c r="AZ587" s="118"/>
      <c r="BA587" s="118"/>
      <c r="BB587" s="118"/>
      <c r="BC587" s="118"/>
      <c r="BD587" s="118"/>
      <c r="BE587" s="118"/>
      <c r="BF587" s="118"/>
      <c r="BG587" s="118"/>
      <c r="BH587" s="118"/>
      <c r="BI587" s="118"/>
      <c r="BJ587" s="118"/>
      <c r="BK587" s="118"/>
      <c r="BL587" s="118"/>
    </row>
    <row r="588" spans="1:64" ht="15.75" customHeight="1">
      <c r="A588" s="118"/>
      <c r="B588" s="119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20"/>
      <c r="Z588" s="120"/>
      <c r="AA588" s="118"/>
      <c r="AB588" s="118"/>
      <c r="AC588" s="118"/>
      <c r="AD588" s="118"/>
      <c r="AE588" s="118"/>
      <c r="AF588" s="118"/>
      <c r="AG588" s="118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1"/>
      <c r="AU588" s="121"/>
      <c r="AV588" s="121"/>
      <c r="AW588" s="118"/>
      <c r="AX588" s="118"/>
      <c r="AY588" s="118"/>
      <c r="AZ588" s="118"/>
      <c r="BA588" s="118"/>
      <c r="BB588" s="118"/>
      <c r="BC588" s="118"/>
      <c r="BD588" s="118"/>
      <c r="BE588" s="118"/>
      <c r="BF588" s="118"/>
      <c r="BG588" s="118"/>
      <c r="BH588" s="118"/>
      <c r="BI588" s="118"/>
      <c r="BJ588" s="118"/>
      <c r="BK588" s="118"/>
      <c r="BL588" s="118"/>
    </row>
    <row r="589" spans="1:64" ht="15.75" customHeight="1">
      <c r="A589" s="118"/>
      <c r="B589" s="119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20"/>
      <c r="Z589" s="120"/>
      <c r="AA589" s="118"/>
      <c r="AB589" s="118"/>
      <c r="AC589" s="118"/>
      <c r="AD589" s="118"/>
      <c r="AE589" s="118"/>
      <c r="AF589" s="118"/>
      <c r="AG589" s="118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1"/>
      <c r="AU589" s="121"/>
      <c r="AV589" s="121"/>
      <c r="AW589" s="118"/>
      <c r="AX589" s="118"/>
      <c r="AY589" s="118"/>
      <c r="AZ589" s="118"/>
      <c r="BA589" s="118"/>
      <c r="BB589" s="118"/>
      <c r="BC589" s="118"/>
      <c r="BD589" s="118"/>
      <c r="BE589" s="118"/>
      <c r="BF589" s="118"/>
      <c r="BG589" s="118"/>
      <c r="BH589" s="118"/>
      <c r="BI589" s="118"/>
      <c r="BJ589" s="118"/>
      <c r="BK589" s="118"/>
      <c r="BL589" s="118"/>
    </row>
    <row r="590" spans="1:64" ht="15.75" customHeight="1">
      <c r="A590" s="118"/>
      <c r="B590" s="119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20"/>
      <c r="Z590" s="120"/>
      <c r="AA590" s="118"/>
      <c r="AB590" s="118"/>
      <c r="AC590" s="118"/>
      <c r="AD590" s="118"/>
      <c r="AE590" s="118"/>
      <c r="AF590" s="118"/>
      <c r="AG590" s="118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1"/>
      <c r="AU590" s="121"/>
      <c r="AV590" s="121"/>
      <c r="AW590" s="118"/>
      <c r="AX590" s="118"/>
      <c r="AY590" s="118"/>
      <c r="AZ590" s="118"/>
      <c r="BA590" s="118"/>
      <c r="BB590" s="118"/>
      <c r="BC590" s="118"/>
      <c r="BD590" s="118"/>
      <c r="BE590" s="118"/>
      <c r="BF590" s="118"/>
      <c r="BG590" s="118"/>
      <c r="BH590" s="118"/>
      <c r="BI590" s="118"/>
      <c r="BJ590" s="118"/>
      <c r="BK590" s="118"/>
      <c r="BL590" s="118"/>
    </row>
    <row r="591" spans="1:64" ht="15.75" customHeight="1">
      <c r="A591" s="118"/>
      <c r="B591" s="119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20"/>
      <c r="Z591" s="120"/>
      <c r="AA591" s="118"/>
      <c r="AB591" s="118"/>
      <c r="AC591" s="118"/>
      <c r="AD591" s="118"/>
      <c r="AE591" s="118"/>
      <c r="AF591" s="118"/>
      <c r="AG591" s="118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1"/>
      <c r="AU591" s="121"/>
      <c r="AV591" s="121"/>
      <c r="AW591" s="118"/>
      <c r="AX591" s="118"/>
      <c r="AY591" s="118"/>
      <c r="AZ591" s="118"/>
      <c r="BA591" s="118"/>
      <c r="BB591" s="118"/>
      <c r="BC591" s="118"/>
      <c r="BD591" s="118"/>
      <c r="BE591" s="118"/>
      <c r="BF591" s="118"/>
      <c r="BG591" s="118"/>
      <c r="BH591" s="118"/>
      <c r="BI591" s="118"/>
      <c r="BJ591" s="118"/>
      <c r="BK591" s="118"/>
      <c r="BL591" s="118"/>
    </row>
    <row r="592" spans="1:64" ht="15.75" customHeight="1">
      <c r="A592" s="118"/>
      <c r="B592" s="119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20"/>
      <c r="Z592" s="120"/>
      <c r="AA592" s="118"/>
      <c r="AB592" s="118"/>
      <c r="AC592" s="118"/>
      <c r="AD592" s="118"/>
      <c r="AE592" s="118"/>
      <c r="AF592" s="118"/>
      <c r="AG592" s="118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1"/>
      <c r="AU592" s="121"/>
      <c r="AV592" s="121"/>
      <c r="AW592" s="118"/>
      <c r="AX592" s="118"/>
      <c r="AY592" s="118"/>
      <c r="AZ592" s="118"/>
      <c r="BA592" s="118"/>
      <c r="BB592" s="118"/>
      <c r="BC592" s="118"/>
      <c r="BD592" s="118"/>
      <c r="BE592" s="118"/>
      <c r="BF592" s="118"/>
      <c r="BG592" s="118"/>
      <c r="BH592" s="118"/>
      <c r="BI592" s="118"/>
      <c r="BJ592" s="118"/>
      <c r="BK592" s="118"/>
      <c r="BL592" s="118"/>
    </row>
    <row r="593" spans="1:64" ht="15.75" customHeight="1">
      <c r="A593" s="118"/>
      <c r="B593" s="119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20"/>
      <c r="Z593" s="120"/>
      <c r="AA593" s="118"/>
      <c r="AB593" s="118"/>
      <c r="AC593" s="118"/>
      <c r="AD593" s="118"/>
      <c r="AE593" s="118"/>
      <c r="AF593" s="118"/>
      <c r="AG593" s="118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1"/>
      <c r="AU593" s="121"/>
      <c r="AV593" s="121"/>
      <c r="AW593" s="118"/>
      <c r="AX593" s="118"/>
      <c r="AY593" s="118"/>
      <c r="AZ593" s="118"/>
      <c r="BA593" s="118"/>
      <c r="BB593" s="118"/>
      <c r="BC593" s="118"/>
      <c r="BD593" s="118"/>
      <c r="BE593" s="118"/>
      <c r="BF593" s="118"/>
      <c r="BG593" s="118"/>
      <c r="BH593" s="118"/>
      <c r="BI593" s="118"/>
      <c r="BJ593" s="118"/>
      <c r="BK593" s="118"/>
      <c r="BL593" s="118"/>
    </row>
    <row r="594" spans="1:64" ht="15.75" customHeight="1">
      <c r="A594" s="118"/>
      <c r="B594" s="119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20"/>
      <c r="Z594" s="120"/>
      <c r="AA594" s="118"/>
      <c r="AB594" s="118"/>
      <c r="AC594" s="118"/>
      <c r="AD594" s="118"/>
      <c r="AE594" s="118"/>
      <c r="AF594" s="118"/>
      <c r="AG594" s="118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  <c r="AS594" s="121"/>
      <c r="AT594" s="121"/>
      <c r="AU594" s="121"/>
      <c r="AV594" s="121"/>
      <c r="AW594" s="118"/>
      <c r="AX594" s="118"/>
      <c r="AY594" s="118"/>
      <c r="AZ594" s="118"/>
      <c r="BA594" s="118"/>
      <c r="BB594" s="118"/>
      <c r="BC594" s="118"/>
      <c r="BD594" s="118"/>
      <c r="BE594" s="118"/>
      <c r="BF594" s="118"/>
      <c r="BG594" s="118"/>
      <c r="BH594" s="118"/>
      <c r="BI594" s="118"/>
      <c r="BJ594" s="118"/>
      <c r="BK594" s="118"/>
      <c r="BL594" s="118"/>
    </row>
    <row r="595" spans="1:64" ht="15.75" customHeight="1">
      <c r="A595" s="118"/>
      <c r="B595" s="119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20"/>
      <c r="Z595" s="120"/>
      <c r="AA595" s="118"/>
      <c r="AB595" s="118"/>
      <c r="AC595" s="118"/>
      <c r="AD595" s="118"/>
      <c r="AE595" s="118"/>
      <c r="AF595" s="118"/>
      <c r="AG595" s="118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  <c r="AS595" s="121"/>
      <c r="AT595" s="121"/>
      <c r="AU595" s="121"/>
      <c r="AV595" s="121"/>
      <c r="AW595" s="118"/>
      <c r="AX595" s="118"/>
      <c r="AY595" s="118"/>
      <c r="AZ595" s="118"/>
      <c r="BA595" s="118"/>
      <c r="BB595" s="118"/>
      <c r="BC595" s="118"/>
      <c r="BD595" s="118"/>
      <c r="BE595" s="118"/>
      <c r="BF595" s="118"/>
      <c r="BG595" s="118"/>
      <c r="BH595" s="118"/>
      <c r="BI595" s="118"/>
      <c r="BJ595" s="118"/>
      <c r="BK595" s="118"/>
      <c r="BL595" s="118"/>
    </row>
    <row r="596" spans="1:64" ht="15.75" customHeight="1">
      <c r="A596" s="118"/>
      <c r="B596" s="119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20"/>
      <c r="Z596" s="120"/>
      <c r="AA596" s="118"/>
      <c r="AB596" s="118"/>
      <c r="AC596" s="118"/>
      <c r="AD596" s="118"/>
      <c r="AE596" s="118"/>
      <c r="AF596" s="118"/>
      <c r="AG596" s="118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1"/>
      <c r="AU596" s="121"/>
      <c r="AV596" s="121"/>
      <c r="AW596" s="118"/>
      <c r="AX596" s="118"/>
      <c r="AY596" s="118"/>
      <c r="AZ596" s="118"/>
      <c r="BA596" s="118"/>
      <c r="BB596" s="118"/>
      <c r="BC596" s="118"/>
      <c r="BD596" s="118"/>
      <c r="BE596" s="118"/>
      <c r="BF596" s="118"/>
      <c r="BG596" s="118"/>
      <c r="BH596" s="118"/>
      <c r="BI596" s="118"/>
      <c r="BJ596" s="118"/>
      <c r="BK596" s="118"/>
      <c r="BL596" s="118"/>
    </row>
    <row r="597" spans="1:64" ht="15.75" customHeight="1">
      <c r="A597" s="118"/>
      <c r="B597" s="119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20"/>
      <c r="Z597" s="120"/>
      <c r="AA597" s="118"/>
      <c r="AB597" s="118"/>
      <c r="AC597" s="118"/>
      <c r="AD597" s="118"/>
      <c r="AE597" s="118"/>
      <c r="AF597" s="118"/>
      <c r="AG597" s="118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1"/>
      <c r="AU597" s="121"/>
      <c r="AV597" s="121"/>
      <c r="AW597" s="118"/>
      <c r="AX597" s="118"/>
      <c r="AY597" s="118"/>
      <c r="AZ597" s="118"/>
      <c r="BA597" s="118"/>
      <c r="BB597" s="118"/>
      <c r="BC597" s="118"/>
      <c r="BD597" s="118"/>
      <c r="BE597" s="118"/>
      <c r="BF597" s="118"/>
      <c r="BG597" s="118"/>
      <c r="BH597" s="118"/>
      <c r="BI597" s="118"/>
      <c r="BJ597" s="118"/>
      <c r="BK597" s="118"/>
      <c r="BL597" s="118"/>
    </row>
    <row r="598" spans="1:64" ht="15.75" customHeight="1">
      <c r="A598" s="118"/>
      <c r="B598" s="119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20"/>
      <c r="Z598" s="120"/>
      <c r="AA598" s="118"/>
      <c r="AB598" s="118"/>
      <c r="AC598" s="118"/>
      <c r="AD598" s="118"/>
      <c r="AE598" s="118"/>
      <c r="AF598" s="118"/>
      <c r="AG598" s="118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1"/>
      <c r="AU598" s="121"/>
      <c r="AV598" s="121"/>
      <c r="AW598" s="118"/>
      <c r="AX598" s="118"/>
      <c r="AY598" s="118"/>
      <c r="AZ598" s="118"/>
      <c r="BA598" s="118"/>
      <c r="BB598" s="118"/>
      <c r="BC598" s="118"/>
      <c r="BD598" s="118"/>
      <c r="BE598" s="118"/>
      <c r="BF598" s="118"/>
      <c r="BG598" s="118"/>
      <c r="BH598" s="118"/>
      <c r="BI598" s="118"/>
      <c r="BJ598" s="118"/>
      <c r="BK598" s="118"/>
      <c r="BL598" s="118"/>
    </row>
    <row r="599" spans="1:64" ht="15.75" customHeight="1">
      <c r="A599" s="118"/>
      <c r="B599" s="119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20"/>
      <c r="Z599" s="120"/>
      <c r="AA599" s="118"/>
      <c r="AB599" s="118"/>
      <c r="AC599" s="118"/>
      <c r="AD599" s="118"/>
      <c r="AE599" s="118"/>
      <c r="AF599" s="118"/>
      <c r="AG599" s="118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1"/>
      <c r="AU599" s="121"/>
      <c r="AV599" s="121"/>
      <c r="AW599" s="118"/>
      <c r="AX599" s="118"/>
      <c r="AY599" s="118"/>
      <c r="AZ599" s="118"/>
      <c r="BA599" s="118"/>
      <c r="BB599" s="118"/>
      <c r="BC599" s="118"/>
      <c r="BD599" s="118"/>
      <c r="BE599" s="118"/>
      <c r="BF599" s="118"/>
      <c r="BG599" s="118"/>
      <c r="BH599" s="118"/>
      <c r="BI599" s="118"/>
      <c r="BJ599" s="118"/>
      <c r="BK599" s="118"/>
      <c r="BL599" s="118"/>
    </row>
    <row r="600" spans="1:64" ht="15.75" customHeight="1">
      <c r="A600" s="118"/>
      <c r="B600" s="119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20"/>
      <c r="Z600" s="120"/>
      <c r="AA600" s="118"/>
      <c r="AB600" s="118"/>
      <c r="AC600" s="118"/>
      <c r="AD600" s="118"/>
      <c r="AE600" s="118"/>
      <c r="AF600" s="118"/>
      <c r="AG600" s="118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1"/>
      <c r="AU600" s="121"/>
      <c r="AV600" s="121"/>
      <c r="AW600" s="118"/>
      <c r="AX600" s="118"/>
      <c r="AY600" s="118"/>
      <c r="AZ600" s="118"/>
      <c r="BA600" s="118"/>
      <c r="BB600" s="118"/>
      <c r="BC600" s="118"/>
      <c r="BD600" s="118"/>
      <c r="BE600" s="118"/>
      <c r="BF600" s="118"/>
      <c r="BG600" s="118"/>
      <c r="BH600" s="118"/>
      <c r="BI600" s="118"/>
      <c r="BJ600" s="118"/>
      <c r="BK600" s="118"/>
      <c r="BL600" s="118"/>
    </row>
    <row r="601" spans="1:64" ht="15.75" customHeight="1">
      <c r="A601" s="118"/>
      <c r="B601" s="119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20"/>
      <c r="Z601" s="120"/>
      <c r="AA601" s="118"/>
      <c r="AB601" s="118"/>
      <c r="AC601" s="118"/>
      <c r="AD601" s="118"/>
      <c r="AE601" s="118"/>
      <c r="AF601" s="118"/>
      <c r="AG601" s="118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1"/>
      <c r="AU601" s="121"/>
      <c r="AV601" s="121"/>
      <c r="AW601" s="118"/>
      <c r="AX601" s="118"/>
      <c r="AY601" s="118"/>
      <c r="AZ601" s="118"/>
      <c r="BA601" s="118"/>
      <c r="BB601" s="118"/>
      <c r="BC601" s="118"/>
      <c r="BD601" s="118"/>
      <c r="BE601" s="118"/>
      <c r="BF601" s="118"/>
      <c r="BG601" s="118"/>
      <c r="BH601" s="118"/>
      <c r="BI601" s="118"/>
      <c r="BJ601" s="118"/>
      <c r="BK601" s="118"/>
      <c r="BL601" s="118"/>
    </row>
    <row r="602" spans="1:64" ht="15.75" customHeight="1">
      <c r="A602" s="118"/>
      <c r="B602" s="119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20"/>
      <c r="Z602" s="120"/>
      <c r="AA602" s="118"/>
      <c r="AB602" s="118"/>
      <c r="AC602" s="118"/>
      <c r="AD602" s="118"/>
      <c r="AE602" s="118"/>
      <c r="AF602" s="118"/>
      <c r="AG602" s="118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1"/>
      <c r="AU602" s="121"/>
      <c r="AV602" s="121"/>
      <c r="AW602" s="118"/>
      <c r="AX602" s="118"/>
      <c r="AY602" s="118"/>
      <c r="AZ602" s="118"/>
      <c r="BA602" s="118"/>
      <c r="BB602" s="118"/>
      <c r="BC602" s="118"/>
      <c r="BD602" s="118"/>
      <c r="BE602" s="118"/>
      <c r="BF602" s="118"/>
      <c r="BG602" s="118"/>
      <c r="BH602" s="118"/>
      <c r="BI602" s="118"/>
      <c r="BJ602" s="118"/>
      <c r="BK602" s="118"/>
      <c r="BL602" s="118"/>
    </row>
    <row r="603" spans="1:64" ht="15.75" customHeight="1">
      <c r="A603" s="118"/>
      <c r="B603" s="119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20"/>
      <c r="Z603" s="120"/>
      <c r="AA603" s="118"/>
      <c r="AB603" s="118"/>
      <c r="AC603" s="118"/>
      <c r="AD603" s="118"/>
      <c r="AE603" s="118"/>
      <c r="AF603" s="118"/>
      <c r="AG603" s="118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1"/>
      <c r="AU603" s="121"/>
      <c r="AV603" s="121"/>
      <c r="AW603" s="118"/>
      <c r="AX603" s="118"/>
      <c r="AY603" s="118"/>
      <c r="AZ603" s="118"/>
      <c r="BA603" s="118"/>
      <c r="BB603" s="118"/>
      <c r="BC603" s="118"/>
      <c r="BD603" s="118"/>
      <c r="BE603" s="118"/>
      <c r="BF603" s="118"/>
      <c r="BG603" s="118"/>
      <c r="BH603" s="118"/>
      <c r="BI603" s="118"/>
      <c r="BJ603" s="118"/>
      <c r="BK603" s="118"/>
      <c r="BL603" s="118"/>
    </row>
    <row r="604" spans="1:64" ht="15.75" customHeight="1">
      <c r="A604" s="118"/>
      <c r="B604" s="119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20"/>
      <c r="Z604" s="120"/>
      <c r="AA604" s="118"/>
      <c r="AB604" s="118"/>
      <c r="AC604" s="118"/>
      <c r="AD604" s="118"/>
      <c r="AE604" s="118"/>
      <c r="AF604" s="118"/>
      <c r="AG604" s="118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21"/>
      <c r="AV604" s="121"/>
      <c r="AW604" s="118"/>
      <c r="AX604" s="118"/>
      <c r="AY604" s="118"/>
      <c r="AZ604" s="118"/>
      <c r="BA604" s="118"/>
      <c r="BB604" s="118"/>
      <c r="BC604" s="118"/>
      <c r="BD604" s="118"/>
      <c r="BE604" s="118"/>
      <c r="BF604" s="118"/>
      <c r="BG604" s="118"/>
      <c r="BH604" s="118"/>
      <c r="BI604" s="118"/>
      <c r="BJ604" s="118"/>
      <c r="BK604" s="118"/>
      <c r="BL604" s="118"/>
    </row>
    <row r="605" spans="1:64" ht="15.75" customHeight="1">
      <c r="A605" s="118"/>
      <c r="B605" s="119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20"/>
      <c r="Z605" s="120"/>
      <c r="AA605" s="118"/>
      <c r="AB605" s="118"/>
      <c r="AC605" s="118"/>
      <c r="AD605" s="118"/>
      <c r="AE605" s="118"/>
      <c r="AF605" s="118"/>
      <c r="AG605" s="118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1"/>
      <c r="AU605" s="121"/>
      <c r="AV605" s="121"/>
      <c r="AW605" s="118"/>
      <c r="AX605" s="118"/>
      <c r="AY605" s="118"/>
      <c r="AZ605" s="118"/>
      <c r="BA605" s="118"/>
      <c r="BB605" s="118"/>
      <c r="BC605" s="118"/>
      <c r="BD605" s="118"/>
      <c r="BE605" s="118"/>
      <c r="BF605" s="118"/>
      <c r="BG605" s="118"/>
      <c r="BH605" s="118"/>
      <c r="BI605" s="118"/>
      <c r="BJ605" s="118"/>
      <c r="BK605" s="118"/>
      <c r="BL605" s="118"/>
    </row>
    <row r="606" spans="1:64" ht="15.75" customHeight="1">
      <c r="A606" s="118"/>
      <c r="B606" s="119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20"/>
      <c r="Z606" s="120"/>
      <c r="AA606" s="118"/>
      <c r="AB606" s="118"/>
      <c r="AC606" s="118"/>
      <c r="AD606" s="118"/>
      <c r="AE606" s="118"/>
      <c r="AF606" s="118"/>
      <c r="AG606" s="118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1"/>
      <c r="AU606" s="121"/>
      <c r="AV606" s="121"/>
      <c r="AW606" s="118"/>
      <c r="AX606" s="118"/>
      <c r="AY606" s="118"/>
      <c r="AZ606" s="118"/>
      <c r="BA606" s="118"/>
      <c r="BB606" s="118"/>
      <c r="BC606" s="118"/>
      <c r="BD606" s="118"/>
      <c r="BE606" s="118"/>
      <c r="BF606" s="118"/>
      <c r="BG606" s="118"/>
      <c r="BH606" s="118"/>
      <c r="BI606" s="118"/>
      <c r="BJ606" s="118"/>
      <c r="BK606" s="118"/>
      <c r="BL606" s="118"/>
    </row>
    <row r="607" spans="1:64" ht="15.75" customHeight="1">
      <c r="A607" s="118"/>
      <c r="B607" s="119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20"/>
      <c r="Z607" s="120"/>
      <c r="AA607" s="118"/>
      <c r="AB607" s="118"/>
      <c r="AC607" s="118"/>
      <c r="AD607" s="118"/>
      <c r="AE607" s="118"/>
      <c r="AF607" s="118"/>
      <c r="AG607" s="118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1"/>
      <c r="AU607" s="121"/>
      <c r="AV607" s="121"/>
      <c r="AW607" s="118"/>
      <c r="AX607" s="118"/>
      <c r="AY607" s="118"/>
      <c r="AZ607" s="118"/>
      <c r="BA607" s="118"/>
      <c r="BB607" s="118"/>
      <c r="BC607" s="118"/>
      <c r="BD607" s="118"/>
      <c r="BE607" s="118"/>
      <c r="BF607" s="118"/>
      <c r="BG607" s="118"/>
      <c r="BH607" s="118"/>
      <c r="BI607" s="118"/>
      <c r="BJ607" s="118"/>
      <c r="BK607" s="118"/>
      <c r="BL607" s="118"/>
    </row>
    <row r="608" spans="1:64" ht="15.75" customHeight="1">
      <c r="A608" s="118"/>
      <c r="B608" s="119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20"/>
      <c r="Z608" s="120"/>
      <c r="AA608" s="118"/>
      <c r="AB608" s="118"/>
      <c r="AC608" s="118"/>
      <c r="AD608" s="118"/>
      <c r="AE608" s="118"/>
      <c r="AF608" s="118"/>
      <c r="AG608" s="118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1"/>
      <c r="AU608" s="121"/>
      <c r="AV608" s="121"/>
      <c r="AW608" s="118"/>
      <c r="AX608" s="118"/>
      <c r="AY608" s="118"/>
      <c r="AZ608" s="118"/>
      <c r="BA608" s="118"/>
      <c r="BB608" s="118"/>
      <c r="BC608" s="118"/>
      <c r="BD608" s="118"/>
      <c r="BE608" s="118"/>
      <c r="BF608" s="118"/>
      <c r="BG608" s="118"/>
      <c r="BH608" s="118"/>
      <c r="BI608" s="118"/>
      <c r="BJ608" s="118"/>
      <c r="BK608" s="118"/>
      <c r="BL608" s="118"/>
    </row>
    <row r="609" spans="1:64" ht="15.75" customHeight="1">
      <c r="A609" s="118"/>
      <c r="B609" s="119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20"/>
      <c r="Z609" s="120"/>
      <c r="AA609" s="118"/>
      <c r="AB609" s="118"/>
      <c r="AC609" s="118"/>
      <c r="AD609" s="118"/>
      <c r="AE609" s="118"/>
      <c r="AF609" s="118"/>
      <c r="AG609" s="118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1"/>
      <c r="AU609" s="121"/>
      <c r="AV609" s="121"/>
      <c r="AW609" s="118"/>
      <c r="AX609" s="118"/>
      <c r="AY609" s="118"/>
      <c r="AZ609" s="118"/>
      <c r="BA609" s="118"/>
      <c r="BB609" s="118"/>
      <c r="BC609" s="118"/>
      <c r="BD609" s="118"/>
      <c r="BE609" s="118"/>
      <c r="BF609" s="118"/>
      <c r="BG609" s="118"/>
      <c r="BH609" s="118"/>
      <c r="BI609" s="118"/>
      <c r="BJ609" s="118"/>
      <c r="BK609" s="118"/>
      <c r="BL609" s="118"/>
    </row>
    <row r="610" spans="1:64" ht="15.75" customHeight="1">
      <c r="A610" s="118"/>
      <c r="B610" s="119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20"/>
      <c r="Z610" s="120"/>
      <c r="AA610" s="118"/>
      <c r="AB610" s="118"/>
      <c r="AC610" s="118"/>
      <c r="AD610" s="118"/>
      <c r="AE610" s="118"/>
      <c r="AF610" s="118"/>
      <c r="AG610" s="118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1"/>
      <c r="AU610" s="121"/>
      <c r="AV610" s="121"/>
      <c r="AW610" s="118"/>
      <c r="AX610" s="118"/>
      <c r="AY610" s="118"/>
      <c r="AZ610" s="118"/>
      <c r="BA610" s="118"/>
      <c r="BB610" s="118"/>
      <c r="BC610" s="118"/>
      <c r="BD610" s="118"/>
      <c r="BE610" s="118"/>
      <c r="BF610" s="118"/>
      <c r="BG610" s="118"/>
      <c r="BH610" s="118"/>
      <c r="BI610" s="118"/>
      <c r="BJ610" s="118"/>
      <c r="BK610" s="118"/>
      <c r="BL610" s="118"/>
    </row>
    <row r="611" spans="1:64" ht="15.75" customHeight="1">
      <c r="A611" s="118"/>
      <c r="B611" s="119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20"/>
      <c r="Z611" s="120"/>
      <c r="AA611" s="118"/>
      <c r="AB611" s="118"/>
      <c r="AC611" s="118"/>
      <c r="AD611" s="118"/>
      <c r="AE611" s="118"/>
      <c r="AF611" s="118"/>
      <c r="AG611" s="118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1"/>
      <c r="AU611" s="121"/>
      <c r="AV611" s="121"/>
      <c r="AW611" s="118"/>
      <c r="AX611" s="118"/>
      <c r="AY611" s="118"/>
      <c r="AZ611" s="118"/>
      <c r="BA611" s="118"/>
      <c r="BB611" s="118"/>
      <c r="BC611" s="118"/>
      <c r="BD611" s="118"/>
      <c r="BE611" s="118"/>
      <c r="BF611" s="118"/>
      <c r="BG611" s="118"/>
      <c r="BH611" s="118"/>
      <c r="BI611" s="118"/>
      <c r="BJ611" s="118"/>
      <c r="BK611" s="118"/>
      <c r="BL611" s="118"/>
    </row>
    <row r="612" spans="1:64" ht="15.75" customHeight="1">
      <c r="A612" s="118"/>
      <c r="B612" s="119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20"/>
      <c r="Z612" s="120"/>
      <c r="AA612" s="118"/>
      <c r="AB612" s="118"/>
      <c r="AC612" s="118"/>
      <c r="AD612" s="118"/>
      <c r="AE612" s="118"/>
      <c r="AF612" s="118"/>
      <c r="AG612" s="118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1"/>
      <c r="AU612" s="121"/>
      <c r="AV612" s="121"/>
      <c r="AW612" s="118"/>
      <c r="AX612" s="118"/>
      <c r="AY612" s="118"/>
      <c r="AZ612" s="118"/>
      <c r="BA612" s="118"/>
      <c r="BB612" s="118"/>
      <c r="BC612" s="118"/>
      <c r="BD612" s="118"/>
      <c r="BE612" s="118"/>
      <c r="BF612" s="118"/>
      <c r="BG612" s="118"/>
      <c r="BH612" s="118"/>
      <c r="BI612" s="118"/>
      <c r="BJ612" s="118"/>
      <c r="BK612" s="118"/>
      <c r="BL612" s="118"/>
    </row>
    <row r="613" spans="1:64" ht="15.75" customHeight="1">
      <c r="A613" s="118"/>
      <c r="B613" s="119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20"/>
      <c r="Z613" s="120"/>
      <c r="AA613" s="118"/>
      <c r="AB613" s="118"/>
      <c r="AC613" s="118"/>
      <c r="AD613" s="118"/>
      <c r="AE613" s="118"/>
      <c r="AF613" s="118"/>
      <c r="AG613" s="118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1"/>
      <c r="AU613" s="121"/>
      <c r="AV613" s="121"/>
      <c r="AW613" s="118"/>
      <c r="AX613" s="118"/>
      <c r="AY613" s="118"/>
      <c r="AZ613" s="118"/>
      <c r="BA613" s="118"/>
      <c r="BB613" s="118"/>
      <c r="BC613" s="118"/>
      <c r="BD613" s="118"/>
      <c r="BE613" s="118"/>
      <c r="BF613" s="118"/>
      <c r="BG613" s="118"/>
      <c r="BH613" s="118"/>
      <c r="BI613" s="118"/>
      <c r="BJ613" s="118"/>
      <c r="BK613" s="118"/>
      <c r="BL613" s="118"/>
    </row>
    <row r="614" spans="1:64" ht="15.75" customHeight="1">
      <c r="A614" s="118"/>
      <c r="B614" s="119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20"/>
      <c r="Z614" s="120"/>
      <c r="AA614" s="118"/>
      <c r="AB614" s="118"/>
      <c r="AC614" s="118"/>
      <c r="AD614" s="118"/>
      <c r="AE614" s="118"/>
      <c r="AF614" s="118"/>
      <c r="AG614" s="118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1"/>
      <c r="AU614" s="121"/>
      <c r="AV614" s="121"/>
      <c r="AW614" s="118"/>
      <c r="AX614" s="118"/>
      <c r="AY614" s="118"/>
      <c r="AZ614" s="118"/>
      <c r="BA614" s="118"/>
      <c r="BB614" s="118"/>
      <c r="BC614" s="118"/>
      <c r="BD614" s="118"/>
      <c r="BE614" s="118"/>
      <c r="BF614" s="118"/>
      <c r="BG614" s="118"/>
      <c r="BH614" s="118"/>
      <c r="BI614" s="118"/>
      <c r="BJ614" s="118"/>
      <c r="BK614" s="118"/>
      <c r="BL614" s="118"/>
    </row>
    <row r="615" spans="1:64" ht="15.75" customHeight="1">
      <c r="A615" s="118"/>
      <c r="B615" s="119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20"/>
      <c r="Z615" s="120"/>
      <c r="AA615" s="118"/>
      <c r="AB615" s="118"/>
      <c r="AC615" s="118"/>
      <c r="AD615" s="118"/>
      <c r="AE615" s="118"/>
      <c r="AF615" s="118"/>
      <c r="AG615" s="118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1"/>
      <c r="AU615" s="121"/>
      <c r="AV615" s="121"/>
      <c r="AW615" s="118"/>
      <c r="AX615" s="118"/>
      <c r="AY615" s="118"/>
      <c r="AZ615" s="118"/>
      <c r="BA615" s="118"/>
      <c r="BB615" s="118"/>
      <c r="BC615" s="118"/>
      <c r="BD615" s="118"/>
      <c r="BE615" s="118"/>
      <c r="BF615" s="118"/>
      <c r="BG615" s="118"/>
      <c r="BH615" s="118"/>
      <c r="BI615" s="118"/>
      <c r="BJ615" s="118"/>
      <c r="BK615" s="118"/>
      <c r="BL615" s="118"/>
    </row>
    <row r="616" spans="1:64" ht="15.75" customHeight="1">
      <c r="A616" s="118"/>
      <c r="B616" s="119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20"/>
      <c r="Z616" s="120"/>
      <c r="AA616" s="118"/>
      <c r="AB616" s="118"/>
      <c r="AC616" s="118"/>
      <c r="AD616" s="118"/>
      <c r="AE616" s="118"/>
      <c r="AF616" s="118"/>
      <c r="AG616" s="118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1"/>
      <c r="AU616" s="121"/>
      <c r="AV616" s="121"/>
      <c r="AW616" s="118"/>
      <c r="AX616" s="118"/>
      <c r="AY616" s="118"/>
      <c r="AZ616" s="118"/>
      <c r="BA616" s="118"/>
      <c r="BB616" s="118"/>
      <c r="BC616" s="118"/>
      <c r="BD616" s="118"/>
      <c r="BE616" s="118"/>
      <c r="BF616" s="118"/>
      <c r="BG616" s="118"/>
      <c r="BH616" s="118"/>
      <c r="BI616" s="118"/>
      <c r="BJ616" s="118"/>
      <c r="BK616" s="118"/>
      <c r="BL616" s="118"/>
    </row>
    <row r="617" spans="1:64" ht="15.75" customHeight="1">
      <c r="A617" s="118"/>
      <c r="B617" s="119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20"/>
      <c r="Z617" s="120"/>
      <c r="AA617" s="118"/>
      <c r="AB617" s="118"/>
      <c r="AC617" s="118"/>
      <c r="AD617" s="118"/>
      <c r="AE617" s="118"/>
      <c r="AF617" s="118"/>
      <c r="AG617" s="118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1"/>
      <c r="AU617" s="121"/>
      <c r="AV617" s="121"/>
      <c r="AW617" s="118"/>
      <c r="AX617" s="118"/>
      <c r="AY617" s="118"/>
      <c r="AZ617" s="118"/>
      <c r="BA617" s="118"/>
      <c r="BB617" s="118"/>
      <c r="BC617" s="118"/>
      <c r="BD617" s="118"/>
      <c r="BE617" s="118"/>
      <c r="BF617" s="118"/>
      <c r="BG617" s="118"/>
      <c r="BH617" s="118"/>
      <c r="BI617" s="118"/>
      <c r="BJ617" s="118"/>
      <c r="BK617" s="118"/>
      <c r="BL617" s="118"/>
    </row>
    <row r="618" spans="1:64" ht="15.75" customHeight="1">
      <c r="A618" s="118"/>
      <c r="B618" s="119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20"/>
      <c r="Z618" s="120"/>
      <c r="AA618" s="118"/>
      <c r="AB618" s="118"/>
      <c r="AC618" s="118"/>
      <c r="AD618" s="118"/>
      <c r="AE618" s="118"/>
      <c r="AF618" s="118"/>
      <c r="AG618" s="118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1"/>
      <c r="AU618" s="121"/>
      <c r="AV618" s="121"/>
      <c r="AW618" s="118"/>
      <c r="AX618" s="118"/>
      <c r="AY618" s="118"/>
      <c r="AZ618" s="118"/>
      <c r="BA618" s="118"/>
      <c r="BB618" s="118"/>
      <c r="BC618" s="118"/>
      <c r="BD618" s="118"/>
      <c r="BE618" s="118"/>
      <c r="BF618" s="118"/>
      <c r="BG618" s="118"/>
      <c r="BH618" s="118"/>
      <c r="BI618" s="118"/>
      <c r="BJ618" s="118"/>
      <c r="BK618" s="118"/>
      <c r="BL618" s="118"/>
    </row>
    <row r="619" spans="1:64" ht="15.75" customHeight="1">
      <c r="A619" s="118"/>
      <c r="B619" s="119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20"/>
      <c r="Z619" s="120"/>
      <c r="AA619" s="118"/>
      <c r="AB619" s="118"/>
      <c r="AC619" s="118"/>
      <c r="AD619" s="118"/>
      <c r="AE619" s="118"/>
      <c r="AF619" s="118"/>
      <c r="AG619" s="118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1"/>
      <c r="AU619" s="121"/>
      <c r="AV619" s="121"/>
      <c r="AW619" s="118"/>
      <c r="AX619" s="118"/>
      <c r="AY619" s="118"/>
      <c r="AZ619" s="118"/>
      <c r="BA619" s="118"/>
      <c r="BB619" s="118"/>
      <c r="BC619" s="118"/>
      <c r="BD619" s="118"/>
      <c r="BE619" s="118"/>
      <c r="BF619" s="118"/>
      <c r="BG619" s="118"/>
      <c r="BH619" s="118"/>
      <c r="BI619" s="118"/>
      <c r="BJ619" s="118"/>
      <c r="BK619" s="118"/>
      <c r="BL619" s="118"/>
    </row>
    <row r="620" spans="1:64" ht="15.75" customHeight="1">
      <c r="A620" s="118"/>
      <c r="B620" s="119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20"/>
      <c r="Z620" s="120"/>
      <c r="AA620" s="118"/>
      <c r="AB620" s="118"/>
      <c r="AC620" s="118"/>
      <c r="AD620" s="118"/>
      <c r="AE620" s="118"/>
      <c r="AF620" s="118"/>
      <c r="AG620" s="118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1"/>
      <c r="AU620" s="121"/>
      <c r="AV620" s="121"/>
      <c r="AW620" s="118"/>
      <c r="AX620" s="118"/>
      <c r="AY620" s="118"/>
      <c r="AZ620" s="118"/>
      <c r="BA620" s="118"/>
      <c r="BB620" s="118"/>
      <c r="BC620" s="118"/>
      <c r="BD620" s="118"/>
      <c r="BE620" s="118"/>
      <c r="BF620" s="118"/>
      <c r="BG620" s="118"/>
      <c r="BH620" s="118"/>
      <c r="BI620" s="118"/>
      <c r="BJ620" s="118"/>
      <c r="BK620" s="118"/>
      <c r="BL620" s="118"/>
    </row>
    <row r="621" spans="1:64" ht="15.75" customHeight="1">
      <c r="A621" s="118"/>
      <c r="B621" s="119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20"/>
      <c r="Z621" s="120"/>
      <c r="AA621" s="118"/>
      <c r="AB621" s="118"/>
      <c r="AC621" s="118"/>
      <c r="AD621" s="118"/>
      <c r="AE621" s="118"/>
      <c r="AF621" s="118"/>
      <c r="AG621" s="118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1"/>
      <c r="AU621" s="121"/>
      <c r="AV621" s="121"/>
      <c r="AW621" s="118"/>
      <c r="AX621" s="118"/>
      <c r="AY621" s="118"/>
      <c r="AZ621" s="118"/>
      <c r="BA621" s="118"/>
      <c r="BB621" s="118"/>
      <c r="BC621" s="118"/>
      <c r="BD621" s="118"/>
      <c r="BE621" s="118"/>
      <c r="BF621" s="118"/>
      <c r="BG621" s="118"/>
      <c r="BH621" s="118"/>
      <c r="BI621" s="118"/>
      <c r="BJ621" s="118"/>
      <c r="BK621" s="118"/>
      <c r="BL621" s="118"/>
    </row>
    <row r="622" spans="1:64" ht="15.75" customHeight="1">
      <c r="A622" s="118"/>
      <c r="B622" s="119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20"/>
      <c r="Z622" s="120"/>
      <c r="AA622" s="118"/>
      <c r="AB622" s="118"/>
      <c r="AC622" s="118"/>
      <c r="AD622" s="118"/>
      <c r="AE622" s="118"/>
      <c r="AF622" s="118"/>
      <c r="AG622" s="118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1"/>
      <c r="AU622" s="121"/>
      <c r="AV622" s="121"/>
      <c r="AW622" s="118"/>
      <c r="AX622" s="118"/>
      <c r="AY622" s="118"/>
      <c r="AZ622" s="118"/>
      <c r="BA622" s="118"/>
      <c r="BB622" s="118"/>
      <c r="BC622" s="118"/>
      <c r="BD622" s="118"/>
      <c r="BE622" s="118"/>
      <c r="BF622" s="118"/>
      <c r="BG622" s="118"/>
      <c r="BH622" s="118"/>
      <c r="BI622" s="118"/>
      <c r="BJ622" s="118"/>
      <c r="BK622" s="118"/>
      <c r="BL622" s="118"/>
    </row>
    <row r="623" spans="1:64" ht="15.75" customHeight="1">
      <c r="A623" s="118"/>
      <c r="B623" s="119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20"/>
      <c r="Z623" s="120"/>
      <c r="AA623" s="118"/>
      <c r="AB623" s="118"/>
      <c r="AC623" s="118"/>
      <c r="AD623" s="118"/>
      <c r="AE623" s="118"/>
      <c r="AF623" s="118"/>
      <c r="AG623" s="118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1"/>
      <c r="AU623" s="121"/>
      <c r="AV623" s="121"/>
      <c r="AW623" s="118"/>
      <c r="AX623" s="118"/>
      <c r="AY623" s="118"/>
      <c r="AZ623" s="118"/>
      <c r="BA623" s="118"/>
      <c r="BB623" s="118"/>
      <c r="BC623" s="118"/>
      <c r="BD623" s="118"/>
      <c r="BE623" s="118"/>
      <c r="BF623" s="118"/>
      <c r="BG623" s="118"/>
      <c r="BH623" s="118"/>
      <c r="BI623" s="118"/>
      <c r="BJ623" s="118"/>
      <c r="BK623" s="118"/>
      <c r="BL623" s="118"/>
    </row>
    <row r="624" spans="1:64" ht="15.75" customHeight="1">
      <c r="A624" s="118"/>
      <c r="B624" s="119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20"/>
      <c r="Z624" s="120"/>
      <c r="AA624" s="118"/>
      <c r="AB624" s="118"/>
      <c r="AC624" s="118"/>
      <c r="AD624" s="118"/>
      <c r="AE624" s="118"/>
      <c r="AF624" s="118"/>
      <c r="AG624" s="118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1"/>
      <c r="AU624" s="121"/>
      <c r="AV624" s="121"/>
      <c r="AW624" s="118"/>
      <c r="AX624" s="118"/>
      <c r="AY624" s="118"/>
      <c r="AZ624" s="118"/>
      <c r="BA624" s="118"/>
      <c r="BB624" s="118"/>
      <c r="BC624" s="118"/>
      <c r="BD624" s="118"/>
      <c r="BE624" s="118"/>
      <c r="BF624" s="118"/>
      <c r="BG624" s="118"/>
      <c r="BH624" s="118"/>
      <c r="BI624" s="118"/>
      <c r="BJ624" s="118"/>
      <c r="BK624" s="118"/>
      <c r="BL624" s="118"/>
    </row>
    <row r="625" spans="1:64" ht="15.75" customHeight="1">
      <c r="A625" s="118"/>
      <c r="B625" s="119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20"/>
      <c r="Z625" s="120"/>
      <c r="AA625" s="118"/>
      <c r="AB625" s="118"/>
      <c r="AC625" s="118"/>
      <c r="AD625" s="118"/>
      <c r="AE625" s="118"/>
      <c r="AF625" s="118"/>
      <c r="AG625" s="118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1"/>
      <c r="AU625" s="121"/>
      <c r="AV625" s="121"/>
      <c r="AW625" s="118"/>
      <c r="AX625" s="118"/>
      <c r="AY625" s="118"/>
      <c r="AZ625" s="118"/>
      <c r="BA625" s="118"/>
      <c r="BB625" s="118"/>
      <c r="BC625" s="118"/>
      <c r="BD625" s="118"/>
      <c r="BE625" s="118"/>
      <c r="BF625" s="118"/>
      <c r="BG625" s="118"/>
      <c r="BH625" s="118"/>
      <c r="BI625" s="118"/>
      <c r="BJ625" s="118"/>
      <c r="BK625" s="118"/>
      <c r="BL625" s="118"/>
    </row>
    <row r="626" spans="1:64" ht="15.75" customHeight="1">
      <c r="A626" s="118"/>
      <c r="B626" s="119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20"/>
      <c r="Z626" s="120"/>
      <c r="AA626" s="118"/>
      <c r="AB626" s="118"/>
      <c r="AC626" s="118"/>
      <c r="AD626" s="118"/>
      <c r="AE626" s="118"/>
      <c r="AF626" s="118"/>
      <c r="AG626" s="118"/>
      <c r="AH626" s="121"/>
      <c r="AI626" s="121"/>
      <c r="AJ626" s="121"/>
      <c r="AK626" s="121"/>
      <c r="AL626" s="121"/>
      <c r="AM626" s="121"/>
      <c r="AN626" s="121"/>
      <c r="AO626" s="121"/>
      <c r="AP626" s="121"/>
      <c r="AQ626" s="121"/>
      <c r="AR626" s="121"/>
      <c r="AS626" s="121"/>
      <c r="AT626" s="121"/>
      <c r="AU626" s="121"/>
      <c r="AV626" s="121"/>
      <c r="AW626" s="118"/>
      <c r="AX626" s="118"/>
      <c r="AY626" s="118"/>
      <c r="AZ626" s="118"/>
      <c r="BA626" s="118"/>
      <c r="BB626" s="118"/>
      <c r="BC626" s="118"/>
      <c r="BD626" s="118"/>
      <c r="BE626" s="118"/>
      <c r="BF626" s="118"/>
      <c r="BG626" s="118"/>
      <c r="BH626" s="118"/>
      <c r="BI626" s="118"/>
      <c r="BJ626" s="118"/>
      <c r="BK626" s="118"/>
      <c r="BL626" s="118"/>
    </row>
    <row r="627" spans="1:64" ht="15.75" customHeight="1">
      <c r="A627" s="118"/>
      <c r="B627" s="119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20"/>
      <c r="Z627" s="120"/>
      <c r="AA627" s="118"/>
      <c r="AB627" s="118"/>
      <c r="AC627" s="118"/>
      <c r="AD627" s="118"/>
      <c r="AE627" s="118"/>
      <c r="AF627" s="118"/>
      <c r="AG627" s="118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1"/>
      <c r="AU627" s="121"/>
      <c r="AV627" s="121"/>
      <c r="AW627" s="118"/>
      <c r="AX627" s="118"/>
      <c r="AY627" s="118"/>
      <c r="AZ627" s="118"/>
      <c r="BA627" s="118"/>
      <c r="BB627" s="118"/>
      <c r="BC627" s="118"/>
      <c r="BD627" s="118"/>
      <c r="BE627" s="118"/>
      <c r="BF627" s="118"/>
      <c r="BG627" s="118"/>
      <c r="BH627" s="118"/>
      <c r="BI627" s="118"/>
      <c r="BJ627" s="118"/>
      <c r="BK627" s="118"/>
      <c r="BL627" s="118"/>
    </row>
    <row r="628" spans="1:64" ht="15.75" customHeight="1">
      <c r="A628" s="118"/>
      <c r="B628" s="119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20"/>
      <c r="Z628" s="120"/>
      <c r="AA628" s="118"/>
      <c r="AB628" s="118"/>
      <c r="AC628" s="118"/>
      <c r="AD628" s="118"/>
      <c r="AE628" s="118"/>
      <c r="AF628" s="118"/>
      <c r="AG628" s="118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1"/>
      <c r="AU628" s="121"/>
      <c r="AV628" s="121"/>
      <c r="AW628" s="118"/>
      <c r="AX628" s="118"/>
      <c r="AY628" s="118"/>
      <c r="AZ628" s="118"/>
      <c r="BA628" s="118"/>
      <c r="BB628" s="118"/>
      <c r="BC628" s="118"/>
      <c r="BD628" s="118"/>
      <c r="BE628" s="118"/>
      <c r="BF628" s="118"/>
      <c r="BG628" s="118"/>
      <c r="BH628" s="118"/>
      <c r="BI628" s="118"/>
      <c r="BJ628" s="118"/>
      <c r="BK628" s="118"/>
      <c r="BL628" s="118"/>
    </row>
    <row r="629" spans="1:64" ht="15.75" customHeight="1">
      <c r="A629" s="118"/>
      <c r="B629" s="119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20"/>
      <c r="Z629" s="120"/>
      <c r="AA629" s="118"/>
      <c r="AB629" s="118"/>
      <c r="AC629" s="118"/>
      <c r="AD629" s="118"/>
      <c r="AE629" s="118"/>
      <c r="AF629" s="118"/>
      <c r="AG629" s="118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1"/>
      <c r="AU629" s="121"/>
      <c r="AV629" s="121"/>
      <c r="AW629" s="118"/>
      <c r="AX629" s="118"/>
      <c r="AY629" s="118"/>
      <c r="AZ629" s="118"/>
      <c r="BA629" s="118"/>
      <c r="BB629" s="118"/>
      <c r="BC629" s="118"/>
      <c r="BD629" s="118"/>
      <c r="BE629" s="118"/>
      <c r="BF629" s="118"/>
      <c r="BG629" s="118"/>
      <c r="BH629" s="118"/>
      <c r="BI629" s="118"/>
      <c r="BJ629" s="118"/>
      <c r="BK629" s="118"/>
      <c r="BL629" s="118"/>
    </row>
    <row r="630" spans="1:64" ht="15.75" customHeight="1">
      <c r="A630" s="118"/>
      <c r="B630" s="119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20"/>
      <c r="Z630" s="120"/>
      <c r="AA630" s="118"/>
      <c r="AB630" s="118"/>
      <c r="AC630" s="118"/>
      <c r="AD630" s="118"/>
      <c r="AE630" s="118"/>
      <c r="AF630" s="118"/>
      <c r="AG630" s="118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1"/>
      <c r="AU630" s="121"/>
      <c r="AV630" s="121"/>
      <c r="AW630" s="118"/>
      <c r="AX630" s="118"/>
      <c r="AY630" s="118"/>
      <c r="AZ630" s="118"/>
      <c r="BA630" s="118"/>
      <c r="BB630" s="118"/>
      <c r="BC630" s="118"/>
      <c r="BD630" s="118"/>
      <c r="BE630" s="118"/>
      <c r="BF630" s="118"/>
      <c r="BG630" s="118"/>
      <c r="BH630" s="118"/>
      <c r="BI630" s="118"/>
      <c r="BJ630" s="118"/>
      <c r="BK630" s="118"/>
      <c r="BL630" s="118"/>
    </row>
    <row r="631" spans="1:64" ht="15.75" customHeight="1">
      <c r="A631" s="118"/>
      <c r="B631" s="119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20"/>
      <c r="Z631" s="120"/>
      <c r="AA631" s="118"/>
      <c r="AB631" s="118"/>
      <c r="AC631" s="118"/>
      <c r="AD631" s="118"/>
      <c r="AE631" s="118"/>
      <c r="AF631" s="118"/>
      <c r="AG631" s="118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1"/>
      <c r="AU631" s="121"/>
      <c r="AV631" s="121"/>
      <c r="AW631" s="118"/>
      <c r="AX631" s="118"/>
      <c r="AY631" s="118"/>
      <c r="AZ631" s="118"/>
      <c r="BA631" s="118"/>
      <c r="BB631" s="118"/>
      <c r="BC631" s="118"/>
      <c r="BD631" s="118"/>
      <c r="BE631" s="118"/>
      <c r="BF631" s="118"/>
      <c r="BG631" s="118"/>
      <c r="BH631" s="118"/>
      <c r="BI631" s="118"/>
      <c r="BJ631" s="118"/>
      <c r="BK631" s="118"/>
      <c r="BL631" s="118"/>
    </row>
    <row r="632" spans="1:64" ht="15.75" customHeight="1">
      <c r="A632" s="118"/>
      <c r="B632" s="119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20"/>
      <c r="Z632" s="120"/>
      <c r="AA632" s="118"/>
      <c r="AB632" s="118"/>
      <c r="AC632" s="118"/>
      <c r="AD632" s="118"/>
      <c r="AE632" s="118"/>
      <c r="AF632" s="118"/>
      <c r="AG632" s="118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1"/>
      <c r="AU632" s="121"/>
      <c r="AV632" s="121"/>
      <c r="AW632" s="118"/>
      <c r="AX632" s="118"/>
      <c r="AY632" s="118"/>
      <c r="AZ632" s="118"/>
      <c r="BA632" s="118"/>
      <c r="BB632" s="118"/>
      <c r="BC632" s="118"/>
      <c r="BD632" s="118"/>
      <c r="BE632" s="118"/>
      <c r="BF632" s="118"/>
      <c r="BG632" s="118"/>
      <c r="BH632" s="118"/>
      <c r="BI632" s="118"/>
      <c r="BJ632" s="118"/>
      <c r="BK632" s="118"/>
      <c r="BL632" s="118"/>
    </row>
    <row r="633" spans="1:64" ht="15.75" customHeight="1">
      <c r="A633" s="118"/>
      <c r="B633" s="119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20"/>
      <c r="Z633" s="120"/>
      <c r="AA633" s="118"/>
      <c r="AB633" s="118"/>
      <c r="AC633" s="118"/>
      <c r="AD633" s="118"/>
      <c r="AE633" s="118"/>
      <c r="AF633" s="118"/>
      <c r="AG633" s="118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1"/>
      <c r="AU633" s="121"/>
      <c r="AV633" s="121"/>
      <c r="AW633" s="118"/>
      <c r="AX633" s="118"/>
      <c r="AY633" s="118"/>
      <c r="AZ633" s="118"/>
      <c r="BA633" s="118"/>
      <c r="BB633" s="118"/>
      <c r="BC633" s="118"/>
      <c r="BD633" s="118"/>
      <c r="BE633" s="118"/>
      <c r="BF633" s="118"/>
      <c r="BG633" s="118"/>
      <c r="BH633" s="118"/>
      <c r="BI633" s="118"/>
      <c r="BJ633" s="118"/>
      <c r="BK633" s="118"/>
      <c r="BL633" s="118"/>
    </row>
    <row r="634" spans="1:64" ht="15.75" customHeight="1">
      <c r="A634" s="118"/>
      <c r="B634" s="119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20"/>
      <c r="Z634" s="120"/>
      <c r="AA634" s="118"/>
      <c r="AB634" s="118"/>
      <c r="AC634" s="118"/>
      <c r="AD634" s="118"/>
      <c r="AE634" s="118"/>
      <c r="AF634" s="118"/>
      <c r="AG634" s="118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1"/>
      <c r="AU634" s="121"/>
      <c r="AV634" s="121"/>
      <c r="AW634" s="118"/>
      <c r="AX634" s="118"/>
      <c r="AY634" s="118"/>
      <c r="AZ634" s="118"/>
      <c r="BA634" s="118"/>
      <c r="BB634" s="118"/>
      <c r="BC634" s="118"/>
      <c r="BD634" s="118"/>
      <c r="BE634" s="118"/>
      <c r="BF634" s="118"/>
      <c r="BG634" s="118"/>
      <c r="BH634" s="118"/>
      <c r="BI634" s="118"/>
      <c r="BJ634" s="118"/>
      <c r="BK634" s="118"/>
      <c r="BL634" s="118"/>
    </row>
    <row r="635" spans="1:64" ht="15.75" customHeight="1">
      <c r="A635" s="118"/>
      <c r="B635" s="119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20"/>
      <c r="Z635" s="120"/>
      <c r="AA635" s="118"/>
      <c r="AB635" s="118"/>
      <c r="AC635" s="118"/>
      <c r="AD635" s="118"/>
      <c r="AE635" s="118"/>
      <c r="AF635" s="118"/>
      <c r="AG635" s="118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1"/>
      <c r="AU635" s="121"/>
      <c r="AV635" s="121"/>
      <c r="AW635" s="118"/>
      <c r="AX635" s="118"/>
      <c r="AY635" s="118"/>
      <c r="AZ635" s="118"/>
      <c r="BA635" s="118"/>
      <c r="BB635" s="118"/>
      <c r="BC635" s="118"/>
      <c r="BD635" s="118"/>
      <c r="BE635" s="118"/>
      <c r="BF635" s="118"/>
      <c r="BG635" s="118"/>
      <c r="BH635" s="118"/>
      <c r="BI635" s="118"/>
      <c r="BJ635" s="118"/>
      <c r="BK635" s="118"/>
      <c r="BL635" s="118"/>
    </row>
    <row r="636" spans="1:64" ht="15.75" customHeight="1">
      <c r="A636" s="118"/>
      <c r="B636" s="119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20"/>
      <c r="Z636" s="120"/>
      <c r="AA636" s="118"/>
      <c r="AB636" s="118"/>
      <c r="AC636" s="118"/>
      <c r="AD636" s="118"/>
      <c r="AE636" s="118"/>
      <c r="AF636" s="118"/>
      <c r="AG636" s="118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1"/>
      <c r="AU636" s="121"/>
      <c r="AV636" s="121"/>
      <c r="AW636" s="118"/>
      <c r="AX636" s="118"/>
      <c r="AY636" s="118"/>
      <c r="AZ636" s="118"/>
      <c r="BA636" s="118"/>
      <c r="BB636" s="118"/>
      <c r="BC636" s="118"/>
      <c r="BD636" s="118"/>
      <c r="BE636" s="118"/>
      <c r="BF636" s="118"/>
      <c r="BG636" s="118"/>
      <c r="BH636" s="118"/>
      <c r="BI636" s="118"/>
      <c r="BJ636" s="118"/>
      <c r="BK636" s="118"/>
      <c r="BL636" s="118"/>
    </row>
    <row r="637" spans="1:64" ht="15.75" customHeight="1">
      <c r="A637" s="118"/>
      <c r="B637" s="119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20"/>
      <c r="Z637" s="120"/>
      <c r="AA637" s="118"/>
      <c r="AB637" s="118"/>
      <c r="AC637" s="118"/>
      <c r="AD637" s="118"/>
      <c r="AE637" s="118"/>
      <c r="AF637" s="118"/>
      <c r="AG637" s="118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1"/>
      <c r="AU637" s="121"/>
      <c r="AV637" s="121"/>
      <c r="AW637" s="118"/>
      <c r="AX637" s="118"/>
      <c r="AY637" s="118"/>
      <c r="AZ637" s="118"/>
      <c r="BA637" s="118"/>
      <c r="BB637" s="118"/>
      <c r="BC637" s="118"/>
      <c r="BD637" s="118"/>
      <c r="BE637" s="118"/>
      <c r="BF637" s="118"/>
      <c r="BG637" s="118"/>
      <c r="BH637" s="118"/>
      <c r="BI637" s="118"/>
      <c r="BJ637" s="118"/>
      <c r="BK637" s="118"/>
      <c r="BL637" s="118"/>
    </row>
    <row r="638" spans="1:64" ht="15.75" customHeight="1">
      <c r="A638" s="118"/>
      <c r="B638" s="119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20"/>
      <c r="Z638" s="120"/>
      <c r="AA638" s="118"/>
      <c r="AB638" s="118"/>
      <c r="AC638" s="118"/>
      <c r="AD638" s="118"/>
      <c r="AE638" s="118"/>
      <c r="AF638" s="118"/>
      <c r="AG638" s="118"/>
      <c r="AH638" s="121"/>
      <c r="AI638" s="121"/>
      <c r="AJ638" s="121"/>
      <c r="AK638" s="121"/>
      <c r="AL638" s="121"/>
      <c r="AM638" s="121"/>
      <c r="AN638" s="121"/>
      <c r="AO638" s="121"/>
      <c r="AP638" s="121"/>
      <c r="AQ638" s="121"/>
      <c r="AR638" s="121"/>
      <c r="AS638" s="121"/>
      <c r="AT638" s="121"/>
      <c r="AU638" s="121"/>
      <c r="AV638" s="121"/>
      <c r="AW638" s="118"/>
      <c r="AX638" s="118"/>
      <c r="AY638" s="118"/>
      <c r="AZ638" s="118"/>
      <c r="BA638" s="118"/>
      <c r="BB638" s="118"/>
      <c r="BC638" s="118"/>
      <c r="BD638" s="118"/>
      <c r="BE638" s="118"/>
      <c r="BF638" s="118"/>
      <c r="BG638" s="118"/>
      <c r="BH638" s="118"/>
      <c r="BI638" s="118"/>
      <c r="BJ638" s="118"/>
      <c r="BK638" s="118"/>
      <c r="BL638" s="118"/>
    </row>
    <row r="639" spans="1:64" ht="15.75" customHeight="1">
      <c r="A639" s="118"/>
      <c r="B639" s="119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20"/>
      <c r="Z639" s="120"/>
      <c r="AA639" s="118"/>
      <c r="AB639" s="118"/>
      <c r="AC639" s="118"/>
      <c r="AD639" s="118"/>
      <c r="AE639" s="118"/>
      <c r="AF639" s="118"/>
      <c r="AG639" s="118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1"/>
      <c r="AU639" s="121"/>
      <c r="AV639" s="121"/>
      <c r="AW639" s="118"/>
      <c r="AX639" s="118"/>
      <c r="AY639" s="118"/>
      <c r="AZ639" s="118"/>
      <c r="BA639" s="118"/>
      <c r="BB639" s="118"/>
      <c r="BC639" s="118"/>
      <c r="BD639" s="118"/>
      <c r="BE639" s="118"/>
      <c r="BF639" s="118"/>
      <c r="BG639" s="118"/>
      <c r="BH639" s="118"/>
      <c r="BI639" s="118"/>
      <c r="BJ639" s="118"/>
      <c r="BK639" s="118"/>
      <c r="BL639" s="118"/>
    </row>
    <row r="640" spans="1:64" ht="15.75" customHeight="1">
      <c r="A640" s="118"/>
      <c r="B640" s="119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20"/>
      <c r="Z640" s="120"/>
      <c r="AA640" s="118"/>
      <c r="AB640" s="118"/>
      <c r="AC640" s="118"/>
      <c r="AD640" s="118"/>
      <c r="AE640" s="118"/>
      <c r="AF640" s="118"/>
      <c r="AG640" s="118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1"/>
      <c r="AU640" s="121"/>
      <c r="AV640" s="121"/>
      <c r="AW640" s="118"/>
      <c r="AX640" s="118"/>
      <c r="AY640" s="118"/>
      <c r="AZ640" s="118"/>
      <c r="BA640" s="118"/>
      <c r="BB640" s="118"/>
      <c r="BC640" s="118"/>
      <c r="BD640" s="118"/>
      <c r="BE640" s="118"/>
      <c r="BF640" s="118"/>
      <c r="BG640" s="118"/>
      <c r="BH640" s="118"/>
      <c r="BI640" s="118"/>
      <c r="BJ640" s="118"/>
      <c r="BK640" s="118"/>
      <c r="BL640" s="118"/>
    </row>
    <row r="641" spans="1:64" ht="15.75" customHeight="1">
      <c r="A641" s="118"/>
      <c r="B641" s="119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20"/>
      <c r="Z641" s="120"/>
      <c r="AA641" s="118"/>
      <c r="AB641" s="118"/>
      <c r="AC641" s="118"/>
      <c r="AD641" s="118"/>
      <c r="AE641" s="118"/>
      <c r="AF641" s="118"/>
      <c r="AG641" s="118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1"/>
      <c r="AU641" s="121"/>
      <c r="AV641" s="121"/>
      <c r="AW641" s="118"/>
      <c r="AX641" s="118"/>
      <c r="AY641" s="118"/>
      <c r="AZ641" s="118"/>
      <c r="BA641" s="118"/>
      <c r="BB641" s="118"/>
      <c r="BC641" s="118"/>
      <c r="BD641" s="118"/>
      <c r="BE641" s="118"/>
      <c r="BF641" s="118"/>
      <c r="BG641" s="118"/>
      <c r="BH641" s="118"/>
      <c r="BI641" s="118"/>
      <c r="BJ641" s="118"/>
      <c r="BK641" s="118"/>
      <c r="BL641" s="118"/>
    </row>
    <row r="642" spans="1:64" ht="15.75" customHeight="1">
      <c r="A642" s="118"/>
      <c r="B642" s="119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20"/>
      <c r="Z642" s="120"/>
      <c r="AA642" s="118"/>
      <c r="AB642" s="118"/>
      <c r="AC642" s="118"/>
      <c r="AD642" s="118"/>
      <c r="AE642" s="118"/>
      <c r="AF642" s="118"/>
      <c r="AG642" s="118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1"/>
      <c r="AU642" s="121"/>
      <c r="AV642" s="121"/>
      <c r="AW642" s="118"/>
      <c r="AX642" s="118"/>
      <c r="AY642" s="118"/>
      <c r="AZ642" s="118"/>
      <c r="BA642" s="118"/>
      <c r="BB642" s="118"/>
      <c r="BC642" s="118"/>
      <c r="BD642" s="118"/>
      <c r="BE642" s="118"/>
      <c r="BF642" s="118"/>
      <c r="BG642" s="118"/>
      <c r="BH642" s="118"/>
      <c r="BI642" s="118"/>
      <c r="BJ642" s="118"/>
      <c r="BK642" s="118"/>
      <c r="BL642" s="118"/>
    </row>
    <row r="643" spans="1:64" ht="15.75" customHeight="1">
      <c r="A643" s="118"/>
      <c r="B643" s="119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20"/>
      <c r="Z643" s="120"/>
      <c r="AA643" s="118"/>
      <c r="AB643" s="118"/>
      <c r="AC643" s="118"/>
      <c r="AD643" s="118"/>
      <c r="AE643" s="118"/>
      <c r="AF643" s="118"/>
      <c r="AG643" s="118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1"/>
      <c r="AU643" s="121"/>
      <c r="AV643" s="121"/>
      <c r="AW643" s="118"/>
      <c r="AX643" s="118"/>
      <c r="AY643" s="118"/>
      <c r="AZ643" s="118"/>
      <c r="BA643" s="118"/>
      <c r="BB643" s="118"/>
      <c r="BC643" s="118"/>
      <c r="BD643" s="118"/>
      <c r="BE643" s="118"/>
      <c r="BF643" s="118"/>
      <c r="BG643" s="118"/>
      <c r="BH643" s="118"/>
      <c r="BI643" s="118"/>
      <c r="BJ643" s="118"/>
      <c r="BK643" s="118"/>
      <c r="BL643" s="118"/>
    </row>
    <row r="644" spans="1:64" ht="15.75" customHeight="1">
      <c r="A644" s="118"/>
      <c r="B644" s="119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20"/>
      <c r="Z644" s="120"/>
      <c r="AA644" s="118"/>
      <c r="AB644" s="118"/>
      <c r="AC644" s="118"/>
      <c r="AD644" s="118"/>
      <c r="AE644" s="118"/>
      <c r="AF644" s="118"/>
      <c r="AG644" s="118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1"/>
      <c r="AU644" s="121"/>
      <c r="AV644" s="121"/>
      <c r="AW644" s="118"/>
      <c r="AX644" s="118"/>
      <c r="AY644" s="118"/>
      <c r="AZ644" s="118"/>
      <c r="BA644" s="118"/>
      <c r="BB644" s="118"/>
      <c r="BC644" s="118"/>
      <c r="BD644" s="118"/>
      <c r="BE644" s="118"/>
      <c r="BF644" s="118"/>
      <c r="BG644" s="118"/>
      <c r="BH644" s="118"/>
      <c r="BI644" s="118"/>
      <c r="BJ644" s="118"/>
      <c r="BK644" s="118"/>
      <c r="BL644" s="118"/>
    </row>
    <row r="645" spans="1:64" ht="15.75" customHeight="1">
      <c r="A645" s="118"/>
      <c r="B645" s="119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20"/>
      <c r="Z645" s="120"/>
      <c r="AA645" s="118"/>
      <c r="AB645" s="118"/>
      <c r="AC645" s="118"/>
      <c r="AD645" s="118"/>
      <c r="AE645" s="118"/>
      <c r="AF645" s="118"/>
      <c r="AG645" s="118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1"/>
      <c r="AU645" s="121"/>
      <c r="AV645" s="121"/>
      <c r="AW645" s="118"/>
      <c r="AX645" s="118"/>
      <c r="AY645" s="118"/>
      <c r="AZ645" s="118"/>
      <c r="BA645" s="118"/>
      <c r="BB645" s="118"/>
      <c r="BC645" s="118"/>
      <c r="BD645" s="118"/>
      <c r="BE645" s="118"/>
      <c r="BF645" s="118"/>
      <c r="BG645" s="118"/>
      <c r="BH645" s="118"/>
      <c r="BI645" s="118"/>
      <c r="BJ645" s="118"/>
      <c r="BK645" s="118"/>
      <c r="BL645" s="118"/>
    </row>
    <row r="646" spans="1:64" ht="15.75" customHeight="1">
      <c r="A646" s="118"/>
      <c r="B646" s="119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20"/>
      <c r="Z646" s="120"/>
      <c r="AA646" s="118"/>
      <c r="AB646" s="118"/>
      <c r="AC646" s="118"/>
      <c r="AD646" s="118"/>
      <c r="AE646" s="118"/>
      <c r="AF646" s="118"/>
      <c r="AG646" s="118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1"/>
      <c r="AU646" s="121"/>
      <c r="AV646" s="121"/>
      <c r="AW646" s="118"/>
      <c r="AX646" s="118"/>
      <c r="AY646" s="118"/>
      <c r="AZ646" s="118"/>
      <c r="BA646" s="118"/>
      <c r="BB646" s="118"/>
      <c r="BC646" s="118"/>
      <c r="BD646" s="118"/>
      <c r="BE646" s="118"/>
      <c r="BF646" s="118"/>
      <c r="BG646" s="118"/>
      <c r="BH646" s="118"/>
      <c r="BI646" s="118"/>
      <c r="BJ646" s="118"/>
      <c r="BK646" s="118"/>
      <c r="BL646" s="118"/>
    </row>
    <row r="647" spans="1:64" ht="15.75" customHeight="1">
      <c r="A647" s="118"/>
      <c r="B647" s="119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20"/>
      <c r="Z647" s="120"/>
      <c r="AA647" s="118"/>
      <c r="AB647" s="118"/>
      <c r="AC647" s="118"/>
      <c r="AD647" s="118"/>
      <c r="AE647" s="118"/>
      <c r="AF647" s="118"/>
      <c r="AG647" s="118"/>
      <c r="AH647" s="121"/>
      <c r="AI647" s="121"/>
      <c r="AJ647" s="121"/>
      <c r="AK647" s="121"/>
      <c r="AL647" s="121"/>
      <c r="AM647" s="121"/>
      <c r="AN647" s="121"/>
      <c r="AO647" s="121"/>
      <c r="AP647" s="121"/>
      <c r="AQ647" s="121"/>
      <c r="AR647" s="121"/>
      <c r="AS647" s="121"/>
      <c r="AT647" s="121"/>
      <c r="AU647" s="121"/>
      <c r="AV647" s="121"/>
      <c r="AW647" s="118"/>
      <c r="AX647" s="118"/>
      <c r="AY647" s="118"/>
      <c r="AZ647" s="118"/>
      <c r="BA647" s="118"/>
      <c r="BB647" s="118"/>
      <c r="BC647" s="118"/>
      <c r="BD647" s="118"/>
      <c r="BE647" s="118"/>
      <c r="BF647" s="118"/>
      <c r="BG647" s="118"/>
      <c r="BH647" s="118"/>
      <c r="BI647" s="118"/>
      <c r="BJ647" s="118"/>
      <c r="BK647" s="118"/>
      <c r="BL647" s="118"/>
    </row>
    <row r="648" spans="1:64" ht="15.75" customHeight="1">
      <c r="A648" s="118"/>
      <c r="B648" s="119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20"/>
      <c r="Z648" s="120"/>
      <c r="AA648" s="118"/>
      <c r="AB648" s="118"/>
      <c r="AC648" s="118"/>
      <c r="AD648" s="118"/>
      <c r="AE648" s="118"/>
      <c r="AF648" s="118"/>
      <c r="AG648" s="118"/>
      <c r="AH648" s="121"/>
      <c r="AI648" s="121"/>
      <c r="AJ648" s="121"/>
      <c r="AK648" s="121"/>
      <c r="AL648" s="121"/>
      <c r="AM648" s="121"/>
      <c r="AN648" s="121"/>
      <c r="AO648" s="121"/>
      <c r="AP648" s="121"/>
      <c r="AQ648" s="121"/>
      <c r="AR648" s="121"/>
      <c r="AS648" s="121"/>
      <c r="AT648" s="121"/>
      <c r="AU648" s="121"/>
      <c r="AV648" s="121"/>
      <c r="AW648" s="118"/>
      <c r="AX648" s="118"/>
      <c r="AY648" s="118"/>
      <c r="AZ648" s="118"/>
      <c r="BA648" s="118"/>
      <c r="BB648" s="118"/>
      <c r="BC648" s="118"/>
      <c r="BD648" s="118"/>
      <c r="BE648" s="118"/>
      <c r="BF648" s="118"/>
      <c r="BG648" s="118"/>
      <c r="BH648" s="118"/>
      <c r="BI648" s="118"/>
      <c r="BJ648" s="118"/>
      <c r="BK648" s="118"/>
      <c r="BL648" s="118"/>
    </row>
    <row r="649" spans="1:64" ht="15.75" customHeight="1">
      <c r="A649" s="118"/>
      <c r="B649" s="119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20"/>
      <c r="Z649" s="120"/>
      <c r="AA649" s="118"/>
      <c r="AB649" s="118"/>
      <c r="AC649" s="118"/>
      <c r="AD649" s="118"/>
      <c r="AE649" s="118"/>
      <c r="AF649" s="118"/>
      <c r="AG649" s="118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1"/>
      <c r="AU649" s="121"/>
      <c r="AV649" s="121"/>
      <c r="AW649" s="118"/>
      <c r="AX649" s="118"/>
      <c r="AY649" s="118"/>
      <c r="AZ649" s="118"/>
      <c r="BA649" s="118"/>
      <c r="BB649" s="118"/>
      <c r="BC649" s="118"/>
      <c r="BD649" s="118"/>
      <c r="BE649" s="118"/>
      <c r="BF649" s="118"/>
      <c r="BG649" s="118"/>
      <c r="BH649" s="118"/>
      <c r="BI649" s="118"/>
      <c r="BJ649" s="118"/>
      <c r="BK649" s="118"/>
      <c r="BL649" s="118"/>
    </row>
    <row r="650" spans="1:64" ht="15.75" customHeight="1">
      <c r="A650" s="118"/>
      <c r="B650" s="119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20"/>
      <c r="Z650" s="120"/>
      <c r="AA650" s="118"/>
      <c r="AB650" s="118"/>
      <c r="AC650" s="118"/>
      <c r="AD650" s="118"/>
      <c r="AE650" s="118"/>
      <c r="AF650" s="118"/>
      <c r="AG650" s="118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1"/>
      <c r="AU650" s="121"/>
      <c r="AV650" s="121"/>
      <c r="AW650" s="118"/>
      <c r="AX650" s="118"/>
      <c r="AY650" s="118"/>
      <c r="AZ650" s="118"/>
      <c r="BA650" s="118"/>
      <c r="BB650" s="118"/>
      <c r="BC650" s="118"/>
      <c r="BD650" s="118"/>
      <c r="BE650" s="118"/>
      <c r="BF650" s="118"/>
      <c r="BG650" s="118"/>
      <c r="BH650" s="118"/>
      <c r="BI650" s="118"/>
      <c r="BJ650" s="118"/>
      <c r="BK650" s="118"/>
      <c r="BL650" s="118"/>
    </row>
    <row r="651" spans="1:64" ht="15.75" customHeight="1">
      <c r="A651" s="118"/>
      <c r="B651" s="119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20"/>
      <c r="Z651" s="120"/>
      <c r="AA651" s="118"/>
      <c r="AB651" s="118"/>
      <c r="AC651" s="118"/>
      <c r="AD651" s="118"/>
      <c r="AE651" s="118"/>
      <c r="AF651" s="118"/>
      <c r="AG651" s="118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1"/>
      <c r="AU651" s="121"/>
      <c r="AV651" s="121"/>
      <c r="AW651" s="118"/>
      <c r="AX651" s="118"/>
      <c r="AY651" s="118"/>
      <c r="AZ651" s="118"/>
      <c r="BA651" s="118"/>
      <c r="BB651" s="118"/>
      <c r="BC651" s="118"/>
      <c r="BD651" s="118"/>
      <c r="BE651" s="118"/>
      <c r="BF651" s="118"/>
      <c r="BG651" s="118"/>
      <c r="BH651" s="118"/>
      <c r="BI651" s="118"/>
      <c r="BJ651" s="118"/>
      <c r="BK651" s="118"/>
      <c r="BL651" s="118"/>
    </row>
    <row r="652" spans="1:64" ht="15.75" customHeight="1">
      <c r="A652" s="118"/>
      <c r="B652" s="119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20"/>
      <c r="Z652" s="120"/>
      <c r="AA652" s="118"/>
      <c r="AB652" s="118"/>
      <c r="AC652" s="118"/>
      <c r="AD652" s="118"/>
      <c r="AE652" s="118"/>
      <c r="AF652" s="118"/>
      <c r="AG652" s="118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1"/>
      <c r="AU652" s="121"/>
      <c r="AV652" s="121"/>
      <c r="AW652" s="118"/>
      <c r="AX652" s="118"/>
      <c r="AY652" s="118"/>
      <c r="AZ652" s="118"/>
      <c r="BA652" s="118"/>
      <c r="BB652" s="118"/>
      <c r="BC652" s="118"/>
      <c r="BD652" s="118"/>
      <c r="BE652" s="118"/>
      <c r="BF652" s="118"/>
      <c r="BG652" s="118"/>
      <c r="BH652" s="118"/>
      <c r="BI652" s="118"/>
      <c r="BJ652" s="118"/>
      <c r="BK652" s="118"/>
      <c r="BL652" s="118"/>
    </row>
    <row r="653" spans="1:64" ht="15.75" customHeight="1">
      <c r="A653" s="118"/>
      <c r="B653" s="119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20"/>
      <c r="Z653" s="120"/>
      <c r="AA653" s="118"/>
      <c r="AB653" s="118"/>
      <c r="AC653" s="118"/>
      <c r="AD653" s="118"/>
      <c r="AE653" s="118"/>
      <c r="AF653" s="118"/>
      <c r="AG653" s="118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1"/>
      <c r="AU653" s="121"/>
      <c r="AV653" s="121"/>
      <c r="AW653" s="118"/>
      <c r="AX653" s="118"/>
      <c r="AY653" s="118"/>
      <c r="AZ653" s="118"/>
      <c r="BA653" s="118"/>
      <c r="BB653" s="118"/>
      <c r="BC653" s="118"/>
      <c r="BD653" s="118"/>
      <c r="BE653" s="118"/>
      <c r="BF653" s="118"/>
      <c r="BG653" s="118"/>
      <c r="BH653" s="118"/>
      <c r="BI653" s="118"/>
      <c r="BJ653" s="118"/>
      <c r="BK653" s="118"/>
      <c r="BL653" s="118"/>
    </row>
    <row r="654" spans="1:64" ht="15.75" customHeight="1">
      <c r="A654" s="118"/>
      <c r="B654" s="119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20"/>
      <c r="Z654" s="120"/>
      <c r="AA654" s="118"/>
      <c r="AB654" s="118"/>
      <c r="AC654" s="118"/>
      <c r="AD654" s="118"/>
      <c r="AE654" s="118"/>
      <c r="AF654" s="118"/>
      <c r="AG654" s="118"/>
      <c r="AH654" s="121"/>
      <c r="AI654" s="121"/>
      <c r="AJ654" s="121"/>
      <c r="AK654" s="121"/>
      <c r="AL654" s="121"/>
      <c r="AM654" s="121"/>
      <c r="AN654" s="121"/>
      <c r="AO654" s="121"/>
      <c r="AP654" s="121"/>
      <c r="AQ654" s="121"/>
      <c r="AR654" s="121"/>
      <c r="AS654" s="121"/>
      <c r="AT654" s="121"/>
      <c r="AU654" s="121"/>
      <c r="AV654" s="121"/>
      <c r="AW654" s="118"/>
      <c r="AX654" s="118"/>
      <c r="AY654" s="118"/>
      <c r="AZ654" s="118"/>
      <c r="BA654" s="118"/>
      <c r="BB654" s="118"/>
      <c r="BC654" s="118"/>
      <c r="BD654" s="118"/>
      <c r="BE654" s="118"/>
      <c r="BF654" s="118"/>
      <c r="BG654" s="118"/>
      <c r="BH654" s="118"/>
      <c r="BI654" s="118"/>
      <c r="BJ654" s="118"/>
      <c r="BK654" s="118"/>
      <c r="BL654" s="118"/>
    </row>
    <row r="655" spans="1:64" ht="15.75" customHeight="1">
      <c r="A655" s="118"/>
      <c r="B655" s="119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20"/>
      <c r="Z655" s="120"/>
      <c r="AA655" s="118"/>
      <c r="AB655" s="118"/>
      <c r="AC655" s="118"/>
      <c r="AD655" s="118"/>
      <c r="AE655" s="118"/>
      <c r="AF655" s="118"/>
      <c r="AG655" s="118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1"/>
      <c r="AU655" s="121"/>
      <c r="AV655" s="121"/>
      <c r="AW655" s="118"/>
      <c r="AX655" s="118"/>
      <c r="AY655" s="118"/>
      <c r="AZ655" s="118"/>
      <c r="BA655" s="118"/>
      <c r="BB655" s="118"/>
      <c r="BC655" s="118"/>
      <c r="BD655" s="118"/>
      <c r="BE655" s="118"/>
      <c r="BF655" s="118"/>
      <c r="BG655" s="118"/>
      <c r="BH655" s="118"/>
      <c r="BI655" s="118"/>
      <c r="BJ655" s="118"/>
      <c r="BK655" s="118"/>
      <c r="BL655" s="118"/>
    </row>
    <row r="656" spans="1:64" ht="15.75" customHeight="1">
      <c r="A656" s="118"/>
      <c r="B656" s="119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20"/>
      <c r="Z656" s="120"/>
      <c r="AA656" s="118"/>
      <c r="AB656" s="118"/>
      <c r="AC656" s="118"/>
      <c r="AD656" s="118"/>
      <c r="AE656" s="118"/>
      <c r="AF656" s="118"/>
      <c r="AG656" s="118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1"/>
      <c r="AU656" s="121"/>
      <c r="AV656" s="121"/>
      <c r="AW656" s="118"/>
      <c r="AX656" s="118"/>
      <c r="AY656" s="118"/>
      <c r="AZ656" s="118"/>
      <c r="BA656" s="118"/>
      <c r="BB656" s="118"/>
      <c r="BC656" s="118"/>
      <c r="BD656" s="118"/>
      <c r="BE656" s="118"/>
      <c r="BF656" s="118"/>
      <c r="BG656" s="118"/>
      <c r="BH656" s="118"/>
      <c r="BI656" s="118"/>
      <c r="BJ656" s="118"/>
      <c r="BK656" s="118"/>
      <c r="BL656" s="118"/>
    </row>
    <row r="657" spans="1:64" ht="15.75" customHeight="1">
      <c r="A657" s="118"/>
      <c r="B657" s="119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20"/>
      <c r="Z657" s="120"/>
      <c r="AA657" s="118"/>
      <c r="AB657" s="118"/>
      <c r="AC657" s="118"/>
      <c r="AD657" s="118"/>
      <c r="AE657" s="118"/>
      <c r="AF657" s="118"/>
      <c r="AG657" s="118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1"/>
      <c r="AU657" s="121"/>
      <c r="AV657" s="121"/>
      <c r="AW657" s="118"/>
      <c r="AX657" s="118"/>
      <c r="AY657" s="118"/>
      <c r="AZ657" s="118"/>
      <c r="BA657" s="118"/>
      <c r="BB657" s="118"/>
      <c r="BC657" s="118"/>
      <c r="BD657" s="118"/>
      <c r="BE657" s="118"/>
      <c r="BF657" s="118"/>
      <c r="BG657" s="118"/>
      <c r="BH657" s="118"/>
      <c r="BI657" s="118"/>
      <c r="BJ657" s="118"/>
      <c r="BK657" s="118"/>
      <c r="BL657" s="118"/>
    </row>
    <row r="658" spans="1:64" ht="15.75" customHeight="1">
      <c r="A658" s="118"/>
      <c r="B658" s="119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20"/>
      <c r="Z658" s="120"/>
      <c r="AA658" s="118"/>
      <c r="AB658" s="118"/>
      <c r="AC658" s="118"/>
      <c r="AD658" s="118"/>
      <c r="AE658" s="118"/>
      <c r="AF658" s="118"/>
      <c r="AG658" s="118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1"/>
      <c r="AU658" s="121"/>
      <c r="AV658" s="121"/>
      <c r="AW658" s="118"/>
      <c r="AX658" s="118"/>
      <c r="AY658" s="118"/>
      <c r="AZ658" s="118"/>
      <c r="BA658" s="118"/>
      <c r="BB658" s="118"/>
      <c r="BC658" s="118"/>
      <c r="BD658" s="118"/>
      <c r="BE658" s="118"/>
      <c r="BF658" s="118"/>
      <c r="BG658" s="118"/>
      <c r="BH658" s="118"/>
      <c r="BI658" s="118"/>
      <c r="BJ658" s="118"/>
      <c r="BK658" s="118"/>
      <c r="BL658" s="118"/>
    </row>
    <row r="659" spans="1:64" ht="15.75" customHeight="1">
      <c r="A659" s="118"/>
      <c r="B659" s="119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20"/>
      <c r="Z659" s="120"/>
      <c r="AA659" s="118"/>
      <c r="AB659" s="118"/>
      <c r="AC659" s="118"/>
      <c r="AD659" s="118"/>
      <c r="AE659" s="118"/>
      <c r="AF659" s="118"/>
      <c r="AG659" s="118"/>
      <c r="AH659" s="121"/>
      <c r="AI659" s="121"/>
      <c r="AJ659" s="121"/>
      <c r="AK659" s="121"/>
      <c r="AL659" s="121"/>
      <c r="AM659" s="121"/>
      <c r="AN659" s="121"/>
      <c r="AO659" s="121"/>
      <c r="AP659" s="121"/>
      <c r="AQ659" s="121"/>
      <c r="AR659" s="121"/>
      <c r="AS659" s="121"/>
      <c r="AT659" s="121"/>
      <c r="AU659" s="121"/>
      <c r="AV659" s="121"/>
      <c r="AW659" s="118"/>
      <c r="AX659" s="118"/>
      <c r="AY659" s="118"/>
      <c r="AZ659" s="118"/>
      <c r="BA659" s="118"/>
      <c r="BB659" s="118"/>
      <c r="BC659" s="118"/>
      <c r="BD659" s="118"/>
      <c r="BE659" s="118"/>
      <c r="BF659" s="118"/>
      <c r="BG659" s="118"/>
      <c r="BH659" s="118"/>
      <c r="BI659" s="118"/>
      <c r="BJ659" s="118"/>
      <c r="BK659" s="118"/>
      <c r="BL659" s="118"/>
    </row>
    <row r="660" spans="1:64" ht="15.75" customHeight="1">
      <c r="A660" s="118"/>
      <c r="B660" s="119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20"/>
      <c r="Z660" s="120"/>
      <c r="AA660" s="118"/>
      <c r="AB660" s="118"/>
      <c r="AC660" s="118"/>
      <c r="AD660" s="118"/>
      <c r="AE660" s="118"/>
      <c r="AF660" s="118"/>
      <c r="AG660" s="118"/>
      <c r="AH660" s="121"/>
      <c r="AI660" s="121"/>
      <c r="AJ660" s="121"/>
      <c r="AK660" s="121"/>
      <c r="AL660" s="121"/>
      <c r="AM660" s="121"/>
      <c r="AN660" s="121"/>
      <c r="AO660" s="121"/>
      <c r="AP660" s="121"/>
      <c r="AQ660" s="121"/>
      <c r="AR660" s="121"/>
      <c r="AS660" s="121"/>
      <c r="AT660" s="121"/>
      <c r="AU660" s="121"/>
      <c r="AV660" s="121"/>
      <c r="AW660" s="118"/>
      <c r="AX660" s="118"/>
      <c r="AY660" s="118"/>
      <c r="AZ660" s="118"/>
      <c r="BA660" s="118"/>
      <c r="BB660" s="118"/>
      <c r="BC660" s="118"/>
      <c r="BD660" s="118"/>
      <c r="BE660" s="118"/>
      <c r="BF660" s="118"/>
      <c r="BG660" s="118"/>
      <c r="BH660" s="118"/>
      <c r="BI660" s="118"/>
      <c r="BJ660" s="118"/>
      <c r="BK660" s="118"/>
      <c r="BL660" s="118"/>
    </row>
    <row r="661" spans="1:64" ht="15.75" customHeight="1">
      <c r="A661" s="118"/>
      <c r="B661" s="119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20"/>
      <c r="Z661" s="120"/>
      <c r="AA661" s="118"/>
      <c r="AB661" s="118"/>
      <c r="AC661" s="118"/>
      <c r="AD661" s="118"/>
      <c r="AE661" s="118"/>
      <c r="AF661" s="118"/>
      <c r="AG661" s="118"/>
      <c r="AH661" s="121"/>
      <c r="AI661" s="121"/>
      <c r="AJ661" s="121"/>
      <c r="AK661" s="121"/>
      <c r="AL661" s="121"/>
      <c r="AM661" s="121"/>
      <c r="AN661" s="121"/>
      <c r="AO661" s="121"/>
      <c r="AP661" s="121"/>
      <c r="AQ661" s="121"/>
      <c r="AR661" s="121"/>
      <c r="AS661" s="121"/>
      <c r="AT661" s="121"/>
      <c r="AU661" s="121"/>
      <c r="AV661" s="121"/>
      <c r="AW661" s="118"/>
      <c r="AX661" s="118"/>
      <c r="AY661" s="118"/>
      <c r="AZ661" s="118"/>
      <c r="BA661" s="118"/>
      <c r="BB661" s="118"/>
      <c r="BC661" s="118"/>
      <c r="BD661" s="118"/>
      <c r="BE661" s="118"/>
      <c r="BF661" s="118"/>
      <c r="BG661" s="118"/>
      <c r="BH661" s="118"/>
      <c r="BI661" s="118"/>
      <c r="BJ661" s="118"/>
      <c r="BK661" s="118"/>
      <c r="BL661" s="118"/>
    </row>
    <row r="662" spans="1:64" ht="15.75" customHeight="1">
      <c r="A662" s="118"/>
      <c r="B662" s="119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20"/>
      <c r="Z662" s="120"/>
      <c r="AA662" s="118"/>
      <c r="AB662" s="118"/>
      <c r="AC662" s="118"/>
      <c r="AD662" s="118"/>
      <c r="AE662" s="118"/>
      <c r="AF662" s="118"/>
      <c r="AG662" s="118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1"/>
      <c r="AU662" s="121"/>
      <c r="AV662" s="121"/>
      <c r="AW662" s="118"/>
      <c r="AX662" s="118"/>
      <c r="AY662" s="118"/>
      <c r="AZ662" s="118"/>
      <c r="BA662" s="118"/>
      <c r="BB662" s="118"/>
      <c r="BC662" s="118"/>
      <c r="BD662" s="118"/>
      <c r="BE662" s="118"/>
      <c r="BF662" s="118"/>
      <c r="BG662" s="118"/>
      <c r="BH662" s="118"/>
      <c r="BI662" s="118"/>
      <c r="BJ662" s="118"/>
      <c r="BK662" s="118"/>
      <c r="BL662" s="118"/>
    </row>
    <row r="663" spans="1:64" ht="15.75" customHeight="1">
      <c r="A663" s="118"/>
      <c r="B663" s="119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20"/>
      <c r="Z663" s="120"/>
      <c r="AA663" s="118"/>
      <c r="AB663" s="118"/>
      <c r="AC663" s="118"/>
      <c r="AD663" s="118"/>
      <c r="AE663" s="118"/>
      <c r="AF663" s="118"/>
      <c r="AG663" s="118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1"/>
      <c r="AU663" s="121"/>
      <c r="AV663" s="121"/>
      <c r="AW663" s="118"/>
      <c r="AX663" s="118"/>
      <c r="AY663" s="118"/>
      <c r="AZ663" s="118"/>
      <c r="BA663" s="118"/>
      <c r="BB663" s="118"/>
      <c r="BC663" s="118"/>
      <c r="BD663" s="118"/>
      <c r="BE663" s="118"/>
      <c r="BF663" s="118"/>
      <c r="BG663" s="118"/>
      <c r="BH663" s="118"/>
      <c r="BI663" s="118"/>
      <c r="BJ663" s="118"/>
      <c r="BK663" s="118"/>
      <c r="BL663" s="118"/>
    </row>
    <row r="664" spans="1:64" ht="15.75" customHeight="1">
      <c r="A664" s="118"/>
      <c r="B664" s="119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20"/>
      <c r="Z664" s="120"/>
      <c r="AA664" s="118"/>
      <c r="AB664" s="118"/>
      <c r="AC664" s="118"/>
      <c r="AD664" s="118"/>
      <c r="AE664" s="118"/>
      <c r="AF664" s="118"/>
      <c r="AG664" s="118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1"/>
      <c r="AU664" s="121"/>
      <c r="AV664" s="121"/>
      <c r="AW664" s="118"/>
      <c r="AX664" s="118"/>
      <c r="AY664" s="118"/>
      <c r="AZ664" s="118"/>
      <c r="BA664" s="118"/>
      <c r="BB664" s="118"/>
      <c r="BC664" s="118"/>
      <c r="BD664" s="118"/>
      <c r="BE664" s="118"/>
      <c r="BF664" s="118"/>
      <c r="BG664" s="118"/>
      <c r="BH664" s="118"/>
      <c r="BI664" s="118"/>
      <c r="BJ664" s="118"/>
      <c r="BK664" s="118"/>
      <c r="BL664" s="118"/>
    </row>
    <row r="665" spans="1:64" ht="15.75" customHeight="1">
      <c r="A665" s="118"/>
      <c r="B665" s="119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20"/>
      <c r="Z665" s="120"/>
      <c r="AA665" s="118"/>
      <c r="AB665" s="118"/>
      <c r="AC665" s="118"/>
      <c r="AD665" s="118"/>
      <c r="AE665" s="118"/>
      <c r="AF665" s="118"/>
      <c r="AG665" s="118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1"/>
      <c r="AU665" s="121"/>
      <c r="AV665" s="121"/>
      <c r="AW665" s="118"/>
      <c r="AX665" s="118"/>
      <c r="AY665" s="118"/>
      <c r="AZ665" s="118"/>
      <c r="BA665" s="118"/>
      <c r="BB665" s="118"/>
      <c r="BC665" s="118"/>
      <c r="BD665" s="118"/>
      <c r="BE665" s="118"/>
      <c r="BF665" s="118"/>
      <c r="BG665" s="118"/>
      <c r="BH665" s="118"/>
      <c r="BI665" s="118"/>
      <c r="BJ665" s="118"/>
      <c r="BK665" s="118"/>
      <c r="BL665" s="118"/>
    </row>
    <row r="666" spans="1:64" ht="15.75" customHeight="1">
      <c r="A666" s="118"/>
      <c r="B666" s="119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20"/>
      <c r="Z666" s="120"/>
      <c r="AA666" s="118"/>
      <c r="AB666" s="118"/>
      <c r="AC666" s="118"/>
      <c r="AD666" s="118"/>
      <c r="AE666" s="118"/>
      <c r="AF666" s="118"/>
      <c r="AG666" s="118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1"/>
      <c r="AU666" s="121"/>
      <c r="AV666" s="121"/>
      <c r="AW666" s="118"/>
      <c r="AX666" s="118"/>
      <c r="AY666" s="118"/>
      <c r="AZ666" s="118"/>
      <c r="BA666" s="118"/>
      <c r="BB666" s="118"/>
      <c r="BC666" s="118"/>
      <c r="BD666" s="118"/>
      <c r="BE666" s="118"/>
      <c r="BF666" s="118"/>
      <c r="BG666" s="118"/>
      <c r="BH666" s="118"/>
      <c r="BI666" s="118"/>
      <c r="BJ666" s="118"/>
      <c r="BK666" s="118"/>
      <c r="BL666" s="118"/>
    </row>
    <row r="667" spans="1:64" ht="15.75" customHeight="1">
      <c r="A667" s="118"/>
      <c r="B667" s="119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20"/>
      <c r="Z667" s="120"/>
      <c r="AA667" s="118"/>
      <c r="AB667" s="118"/>
      <c r="AC667" s="118"/>
      <c r="AD667" s="118"/>
      <c r="AE667" s="118"/>
      <c r="AF667" s="118"/>
      <c r="AG667" s="118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1"/>
      <c r="AU667" s="121"/>
      <c r="AV667" s="121"/>
      <c r="AW667" s="118"/>
      <c r="AX667" s="118"/>
      <c r="AY667" s="118"/>
      <c r="AZ667" s="118"/>
      <c r="BA667" s="118"/>
      <c r="BB667" s="118"/>
      <c r="BC667" s="118"/>
      <c r="BD667" s="118"/>
      <c r="BE667" s="118"/>
      <c r="BF667" s="118"/>
      <c r="BG667" s="118"/>
      <c r="BH667" s="118"/>
      <c r="BI667" s="118"/>
      <c r="BJ667" s="118"/>
      <c r="BK667" s="118"/>
      <c r="BL667" s="118"/>
    </row>
    <row r="668" spans="1:64" ht="15.75" customHeight="1">
      <c r="A668" s="118"/>
      <c r="B668" s="119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20"/>
      <c r="Z668" s="120"/>
      <c r="AA668" s="118"/>
      <c r="AB668" s="118"/>
      <c r="AC668" s="118"/>
      <c r="AD668" s="118"/>
      <c r="AE668" s="118"/>
      <c r="AF668" s="118"/>
      <c r="AG668" s="118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1"/>
      <c r="AU668" s="121"/>
      <c r="AV668" s="121"/>
      <c r="AW668" s="118"/>
      <c r="AX668" s="118"/>
      <c r="AY668" s="118"/>
      <c r="AZ668" s="118"/>
      <c r="BA668" s="118"/>
      <c r="BB668" s="118"/>
      <c r="BC668" s="118"/>
      <c r="BD668" s="118"/>
      <c r="BE668" s="118"/>
      <c r="BF668" s="118"/>
      <c r="BG668" s="118"/>
      <c r="BH668" s="118"/>
      <c r="BI668" s="118"/>
      <c r="BJ668" s="118"/>
      <c r="BK668" s="118"/>
      <c r="BL668" s="118"/>
    </row>
    <row r="669" spans="1:64" ht="15.75" customHeight="1">
      <c r="A669" s="118"/>
      <c r="B669" s="119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20"/>
      <c r="Z669" s="120"/>
      <c r="AA669" s="118"/>
      <c r="AB669" s="118"/>
      <c r="AC669" s="118"/>
      <c r="AD669" s="118"/>
      <c r="AE669" s="118"/>
      <c r="AF669" s="118"/>
      <c r="AG669" s="118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1"/>
      <c r="AU669" s="121"/>
      <c r="AV669" s="121"/>
      <c r="AW669" s="118"/>
      <c r="AX669" s="118"/>
      <c r="AY669" s="118"/>
      <c r="AZ669" s="118"/>
      <c r="BA669" s="118"/>
      <c r="BB669" s="118"/>
      <c r="BC669" s="118"/>
      <c r="BD669" s="118"/>
      <c r="BE669" s="118"/>
      <c r="BF669" s="118"/>
      <c r="BG669" s="118"/>
      <c r="BH669" s="118"/>
      <c r="BI669" s="118"/>
      <c r="BJ669" s="118"/>
      <c r="BK669" s="118"/>
      <c r="BL669" s="118"/>
    </row>
    <row r="670" spans="1:64" ht="15.75" customHeight="1">
      <c r="A670" s="118"/>
      <c r="B670" s="119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20"/>
      <c r="Z670" s="120"/>
      <c r="AA670" s="118"/>
      <c r="AB670" s="118"/>
      <c r="AC670" s="118"/>
      <c r="AD670" s="118"/>
      <c r="AE670" s="118"/>
      <c r="AF670" s="118"/>
      <c r="AG670" s="118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1"/>
      <c r="AU670" s="121"/>
      <c r="AV670" s="121"/>
      <c r="AW670" s="118"/>
      <c r="AX670" s="118"/>
      <c r="AY670" s="118"/>
      <c r="AZ670" s="118"/>
      <c r="BA670" s="118"/>
      <c r="BB670" s="118"/>
      <c r="BC670" s="118"/>
      <c r="BD670" s="118"/>
      <c r="BE670" s="118"/>
      <c r="BF670" s="118"/>
      <c r="BG670" s="118"/>
      <c r="BH670" s="118"/>
      <c r="BI670" s="118"/>
      <c r="BJ670" s="118"/>
      <c r="BK670" s="118"/>
      <c r="BL670" s="118"/>
    </row>
    <row r="671" spans="1:64" ht="15.75" customHeight="1">
      <c r="A671" s="118"/>
      <c r="B671" s="119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20"/>
      <c r="Z671" s="120"/>
      <c r="AA671" s="118"/>
      <c r="AB671" s="118"/>
      <c r="AC671" s="118"/>
      <c r="AD671" s="118"/>
      <c r="AE671" s="118"/>
      <c r="AF671" s="118"/>
      <c r="AG671" s="118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1"/>
      <c r="AU671" s="121"/>
      <c r="AV671" s="121"/>
      <c r="AW671" s="118"/>
      <c r="AX671" s="118"/>
      <c r="AY671" s="118"/>
      <c r="AZ671" s="118"/>
      <c r="BA671" s="118"/>
      <c r="BB671" s="118"/>
      <c r="BC671" s="118"/>
      <c r="BD671" s="118"/>
      <c r="BE671" s="118"/>
      <c r="BF671" s="118"/>
      <c r="BG671" s="118"/>
      <c r="BH671" s="118"/>
      <c r="BI671" s="118"/>
      <c r="BJ671" s="118"/>
      <c r="BK671" s="118"/>
      <c r="BL671" s="118"/>
    </row>
    <row r="672" spans="1:64" ht="15.75" customHeight="1">
      <c r="A672" s="118"/>
      <c r="B672" s="119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20"/>
      <c r="Z672" s="120"/>
      <c r="AA672" s="118"/>
      <c r="AB672" s="118"/>
      <c r="AC672" s="118"/>
      <c r="AD672" s="118"/>
      <c r="AE672" s="118"/>
      <c r="AF672" s="118"/>
      <c r="AG672" s="118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1"/>
      <c r="AU672" s="121"/>
      <c r="AV672" s="121"/>
      <c r="AW672" s="118"/>
      <c r="AX672" s="118"/>
      <c r="AY672" s="118"/>
      <c r="AZ672" s="118"/>
      <c r="BA672" s="118"/>
      <c r="BB672" s="118"/>
      <c r="BC672" s="118"/>
      <c r="BD672" s="118"/>
      <c r="BE672" s="118"/>
      <c r="BF672" s="118"/>
      <c r="BG672" s="118"/>
      <c r="BH672" s="118"/>
      <c r="BI672" s="118"/>
      <c r="BJ672" s="118"/>
      <c r="BK672" s="118"/>
      <c r="BL672" s="118"/>
    </row>
    <row r="673" spans="1:64" ht="15.75" customHeight="1">
      <c r="A673" s="118"/>
      <c r="B673" s="119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20"/>
      <c r="Z673" s="120"/>
      <c r="AA673" s="118"/>
      <c r="AB673" s="118"/>
      <c r="AC673" s="118"/>
      <c r="AD673" s="118"/>
      <c r="AE673" s="118"/>
      <c r="AF673" s="118"/>
      <c r="AG673" s="118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1"/>
      <c r="AU673" s="121"/>
      <c r="AV673" s="121"/>
      <c r="AW673" s="118"/>
      <c r="AX673" s="118"/>
      <c r="AY673" s="118"/>
      <c r="AZ673" s="118"/>
      <c r="BA673" s="118"/>
      <c r="BB673" s="118"/>
      <c r="BC673" s="118"/>
      <c r="BD673" s="118"/>
      <c r="BE673" s="118"/>
      <c r="BF673" s="118"/>
      <c r="BG673" s="118"/>
      <c r="BH673" s="118"/>
      <c r="BI673" s="118"/>
      <c r="BJ673" s="118"/>
      <c r="BK673" s="118"/>
      <c r="BL673" s="118"/>
    </row>
    <row r="674" spans="1:64" ht="15.75" customHeight="1">
      <c r="A674" s="118"/>
      <c r="B674" s="119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20"/>
      <c r="Z674" s="120"/>
      <c r="AA674" s="118"/>
      <c r="AB674" s="118"/>
      <c r="AC674" s="118"/>
      <c r="AD674" s="118"/>
      <c r="AE674" s="118"/>
      <c r="AF674" s="118"/>
      <c r="AG674" s="118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1"/>
      <c r="AU674" s="121"/>
      <c r="AV674" s="121"/>
      <c r="AW674" s="118"/>
      <c r="AX674" s="118"/>
      <c r="AY674" s="118"/>
      <c r="AZ674" s="118"/>
      <c r="BA674" s="118"/>
      <c r="BB674" s="118"/>
      <c r="BC674" s="118"/>
      <c r="BD674" s="118"/>
      <c r="BE674" s="118"/>
      <c r="BF674" s="118"/>
      <c r="BG674" s="118"/>
      <c r="BH674" s="118"/>
      <c r="BI674" s="118"/>
      <c r="BJ674" s="118"/>
      <c r="BK674" s="118"/>
      <c r="BL674" s="118"/>
    </row>
    <row r="675" spans="1:64" ht="15.75" customHeight="1">
      <c r="A675" s="118"/>
      <c r="B675" s="119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20"/>
      <c r="Z675" s="120"/>
      <c r="AA675" s="118"/>
      <c r="AB675" s="118"/>
      <c r="AC675" s="118"/>
      <c r="AD675" s="118"/>
      <c r="AE675" s="118"/>
      <c r="AF675" s="118"/>
      <c r="AG675" s="118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1"/>
      <c r="AU675" s="121"/>
      <c r="AV675" s="121"/>
      <c r="AW675" s="118"/>
      <c r="AX675" s="118"/>
      <c r="AY675" s="118"/>
      <c r="AZ675" s="118"/>
      <c r="BA675" s="118"/>
      <c r="BB675" s="118"/>
      <c r="BC675" s="118"/>
      <c r="BD675" s="118"/>
      <c r="BE675" s="118"/>
      <c r="BF675" s="118"/>
      <c r="BG675" s="118"/>
      <c r="BH675" s="118"/>
      <c r="BI675" s="118"/>
      <c r="BJ675" s="118"/>
      <c r="BK675" s="118"/>
      <c r="BL675" s="118"/>
    </row>
    <row r="676" spans="1:64" ht="15.75" customHeight="1">
      <c r="A676" s="118"/>
      <c r="B676" s="119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20"/>
      <c r="Z676" s="120"/>
      <c r="AA676" s="118"/>
      <c r="AB676" s="118"/>
      <c r="AC676" s="118"/>
      <c r="AD676" s="118"/>
      <c r="AE676" s="118"/>
      <c r="AF676" s="118"/>
      <c r="AG676" s="118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1"/>
      <c r="AU676" s="121"/>
      <c r="AV676" s="121"/>
      <c r="AW676" s="118"/>
      <c r="AX676" s="118"/>
      <c r="AY676" s="118"/>
      <c r="AZ676" s="118"/>
      <c r="BA676" s="118"/>
      <c r="BB676" s="118"/>
      <c r="BC676" s="118"/>
      <c r="BD676" s="118"/>
      <c r="BE676" s="118"/>
      <c r="BF676" s="118"/>
      <c r="BG676" s="118"/>
      <c r="BH676" s="118"/>
      <c r="BI676" s="118"/>
      <c r="BJ676" s="118"/>
      <c r="BK676" s="118"/>
      <c r="BL676" s="118"/>
    </row>
    <row r="677" spans="1:64" ht="15.75" customHeight="1">
      <c r="A677" s="118"/>
      <c r="B677" s="119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20"/>
      <c r="Z677" s="120"/>
      <c r="AA677" s="118"/>
      <c r="AB677" s="118"/>
      <c r="AC677" s="118"/>
      <c r="AD677" s="118"/>
      <c r="AE677" s="118"/>
      <c r="AF677" s="118"/>
      <c r="AG677" s="118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1"/>
      <c r="AU677" s="121"/>
      <c r="AV677" s="121"/>
      <c r="AW677" s="118"/>
      <c r="AX677" s="118"/>
      <c r="AY677" s="118"/>
      <c r="AZ677" s="118"/>
      <c r="BA677" s="118"/>
      <c r="BB677" s="118"/>
      <c r="BC677" s="118"/>
      <c r="BD677" s="118"/>
      <c r="BE677" s="118"/>
      <c r="BF677" s="118"/>
      <c r="BG677" s="118"/>
      <c r="BH677" s="118"/>
      <c r="BI677" s="118"/>
      <c r="BJ677" s="118"/>
      <c r="BK677" s="118"/>
      <c r="BL677" s="118"/>
    </row>
    <row r="678" spans="1:64" ht="15.75" customHeight="1">
      <c r="A678" s="118"/>
      <c r="B678" s="119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20"/>
      <c r="Z678" s="120"/>
      <c r="AA678" s="118"/>
      <c r="AB678" s="118"/>
      <c r="AC678" s="118"/>
      <c r="AD678" s="118"/>
      <c r="AE678" s="118"/>
      <c r="AF678" s="118"/>
      <c r="AG678" s="118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1"/>
      <c r="AU678" s="121"/>
      <c r="AV678" s="121"/>
      <c r="AW678" s="118"/>
      <c r="AX678" s="118"/>
      <c r="AY678" s="118"/>
      <c r="AZ678" s="118"/>
      <c r="BA678" s="118"/>
      <c r="BB678" s="118"/>
      <c r="BC678" s="118"/>
      <c r="BD678" s="118"/>
      <c r="BE678" s="118"/>
      <c r="BF678" s="118"/>
      <c r="BG678" s="118"/>
      <c r="BH678" s="118"/>
      <c r="BI678" s="118"/>
      <c r="BJ678" s="118"/>
      <c r="BK678" s="118"/>
      <c r="BL678" s="118"/>
    </row>
    <row r="679" spans="1:64" ht="15.75" customHeight="1">
      <c r="A679" s="118"/>
      <c r="B679" s="119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20"/>
      <c r="Z679" s="120"/>
      <c r="AA679" s="118"/>
      <c r="AB679" s="118"/>
      <c r="AC679" s="118"/>
      <c r="AD679" s="118"/>
      <c r="AE679" s="118"/>
      <c r="AF679" s="118"/>
      <c r="AG679" s="118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1"/>
      <c r="AU679" s="121"/>
      <c r="AV679" s="121"/>
      <c r="AW679" s="118"/>
      <c r="AX679" s="118"/>
      <c r="AY679" s="118"/>
      <c r="AZ679" s="118"/>
      <c r="BA679" s="118"/>
      <c r="BB679" s="118"/>
      <c r="BC679" s="118"/>
      <c r="BD679" s="118"/>
      <c r="BE679" s="118"/>
      <c r="BF679" s="118"/>
      <c r="BG679" s="118"/>
      <c r="BH679" s="118"/>
      <c r="BI679" s="118"/>
      <c r="BJ679" s="118"/>
      <c r="BK679" s="118"/>
      <c r="BL679" s="118"/>
    </row>
    <row r="680" spans="1:64" ht="15.75" customHeight="1">
      <c r="A680" s="118"/>
      <c r="B680" s="119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20"/>
      <c r="Z680" s="120"/>
      <c r="AA680" s="118"/>
      <c r="AB680" s="118"/>
      <c r="AC680" s="118"/>
      <c r="AD680" s="118"/>
      <c r="AE680" s="118"/>
      <c r="AF680" s="118"/>
      <c r="AG680" s="118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1"/>
      <c r="AU680" s="121"/>
      <c r="AV680" s="121"/>
      <c r="AW680" s="118"/>
      <c r="AX680" s="118"/>
      <c r="AY680" s="118"/>
      <c r="AZ680" s="118"/>
      <c r="BA680" s="118"/>
      <c r="BB680" s="118"/>
      <c r="BC680" s="118"/>
      <c r="BD680" s="118"/>
      <c r="BE680" s="118"/>
      <c r="BF680" s="118"/>
      <c r="BG680" s="118"/>
      <c r="BH680" s="118"/>
      <c r="BI680" s="118"/>
      <c r="BJ680" s="118"/>
      <c r="BK680" s="118"/>
      <c r="BL680" s="118"/>
    </row>
    <row r="681" spans="1:64" ht="15.75" customHeight="1">
      <c r="A681" s="118"/>
      <c r="B681" s="119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20"/>
      <c r="Z681" s="120"/>
      <c r="AA681" s="118"/>
      <c r="AB681" s="118"/>
      <c r="AC681" s="118"/>
      <c r="AD681" s="118"/>
      <c r="AE681" s="118"/>
      <c r="AF681" s="118"/>
      <c r="AG681" s="118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1"/>
      <c r="AU681" s="121"/>
      <c r="AV681" s="121"/>
      <c r="AW681" s="118"/>
      <c r="AX681" s="118"/>
      <c r="AY681" s="118"/>
      <c r="AZ681" s="118"/>
      <c r="BA681" s="118"/>
      <c r="BB681" s="118"/>
      <c r="BC681" s="118"/>
      <c r="BD681" s="118"/>
      <c r="BE681" s="118"/>
      <c r="BF681" s="118"/>
      <c r="BG681" s="118"/>
      <c r="BH681" s="118"/>
      <c r="BI681" s="118"/>
      <c r="BJ681" s="118"/>
      <c r="BK681" s="118"/>
      <c r="BL681" s="118"/>
    </row>
    <row r="682" spans="1:64" ht="15.75" customHeight="1">
      <c r="A682" s="118"/>
      <c r="B682" s="119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20"/>
      <c r="Z682" s="120"/>
      <c r="AA682" s="118"/>
      <c r="AB682" s="118"/>
      <c r="AC682" s="118"/>
      <c r="AD682" s="118"/>
      <c r="AE682" s="118"/>
      <c r="AF682" s="118"/>
      <c r="AG682" s="118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1"/>
      <c r="AU682" s="121"/>
      <c r="AV682" s="121"/>
      <c r="AW682" s="118"/>
      <c r="AX682" s="118"/>
      <c r="AY682" s="118"/>
      <c r="AZ682" s="118"/>
      <c r="BA682" s="118"/>
      <c r="BB682" s="118"/>
      <c r="BC682" s="118"/>
      <c r="BD682" s="118"/>
      <c r="BE682" s="118"/>
      <c r="BF682" s="118"/>
      <c r="BG682" s="118"/>
      <c r="BH682" s="118"/>
      <c r="BI682" s="118"/>
      <c r="BJ682" s="118"/>
      <c r="BK682" s="118"/>
      <c r="BL682" s="118"/>
    </row>
    <row r="683" spans="1:64" ht="15.75" customHeight="1">
      <c r="A683" s="118"/>
      <c r="B683" s="119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20"/>
      <c r="Z683" s="120"/>
      <c r="AA683" s="118"/>
      <c r="AB683" s="118"/>
      <c r="AC683" s="118"/>
      <c r="AD683" s="118"/>
      <c r="AE683" s="118"/>
      <c r="AF683" s="118"/>
      <c r="AG683" s="118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21"/>
      <c r="AV683" s="121"/>
      <c r="AW683" s="118"/>
      <c r="AX683" s="118"/>
      <c r="AY683" s="118"/>
      <c r="AZ683" s="118"/>
      <c r="BA683" s="118"/>
      <c r="BB683" s="118"/>
      <c r="BC683" s="118"/>
      <c r="BD683" s="118"/>
      <c r="BE683" s="118"/>
      <c r="BF683" s="118"/>
      <c r="BG683" s="118"/>
      <c r="BH683" s="118"/>
      <c r="BI683" s="118"/>
      <c r="BJ683" s="118"/>
      <c r="BK683" s="118"/>
      <c r="BL683" s="118"/>
    </row>
    <row r="684" spans="1:64" ht="15.75" customHeight="1">
      <c r="A684" s="118"/>
      <c r="B684" s="119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20"/>
      <c r="Z684" s="120"/>
      <c r="AA684" s="118"/>
      <c r="AB684" s="118"/>
      <c r="AC684" s="118"/>
      <c r="AD684" s="118"/>
      <c r="AE684" s="118"/>
      <c r="AF684" s="118"/>
      <c r="AG684" s="118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1"/>
      <c r="AU684" s="121"/>
      <c r="AV684" s="121"/>
      <c r="AW684" s="118"/>
      <c r="AX684" s="118"/>
      <c r="AY684" s="118"/>
      <c r="AZ684" s="118"/>
      <c r="BA684" s="118"/>
      <c r="BB684" s="118"/>
      <c r="BC684" s="118"/>
      <c r="BD684" s="118"/>
      <c r="BE684" s="118"/>
      <c r="BF684" s="118"/>
      <c r="BG684" s="118"/>
      <c r="BH684" s="118"/>
      <c r="BI684" s="118"/>
      <c r="BJ684" s="118"/>
      <c r="BK684" s="118"/>
      <c r="BL684" s="118"/>
    </row>
    <row r="685" spans="1:64" ht="15.75" customHeight="1">
      <c r="A685" s="118"/>
      <c r="B685" s="119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20"/>
      <c r="Z685" s="120"/>
      <c r="AA685" s="118"/>
      <c r="AB685" s="118"/>
      <c r="AC685" s="118"/>
      <c r="AD685" s="118"/>
      <c r="AE685" s="118"/>
      <c r="AF685" s="118"/>
      <c r="AG685" s="118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1"/>
      <c r="AU685" s="121"/>
      <c r="AV685" s="121"/>
      <c r="AW685" s="118"/>
      <c r="AX685" s="118"/>
      <c r="AY685" s="118"/>
      <c r="AZ685" s="118"/>
      <c r="BA685" s="118"/>
      <c r="BB685" s="118"/>
      <c r="BC685" s="118"/>
      <c r="BD685" s="118"/>
      <c r="BE685" s="118"/>
      <c r="BF685" s="118"/>
      <c r="BG685" s="118"/>
      <c r="BH685" s="118"/>
      <c r="BI685" s="118"/>
      <c r="BJ685" s="118"/>
      <c r="BK685" s="118"/>
      <c r="BL685" s="118"/>
    </row>
    <row r="686" spans="1:64" ht="15.75" customHeight="1">
      <c r="A686" s="118"/>
      <c r="B686" s="119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20"/>
      <c r="Z686" s="120"/>
      <c r="AA686" s="118"/>
      <c r="AB686" s="118"/>
      <c r="AC686" s="118"/>
      <c r="AD686" s="118"/>
      <c r="AE686" s="118"/>
      <c r="AF686" s="118"/>
      <c r="AG686" s="118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1"/>
      <c r="AU686" s="121"/>
      <c r="AV686" s="121"/>
      <c r="AW686" s="118"/>
      <c r="AX686" s="118"/>
      <c r="AY686" s="118"/>
      <c r="AZ686" s="118"/>
      <c r="BA686" s="118"/>
      <c r="BB686" s="118"/>
      <c r="BC686" s="118"/>
      <c r="BD686" s="118"/>
      <c r="BE686" s="118"/>
      <c r="BF686" s="118"/>
      <c r="BG686" s="118"/>
      <c r="BH686" s="118"/>
      <c r="BI686" s="118"/>
      <c r="BJ686" s="118"/>
      <c r="BK686" s="118"/>
      <c r="BL686" s="118"/>
    </row>
    <row r="687" spans="1:64" ht="15.75" customHeight="1">
      <c r="A687" s="118"/>
      <c r="B687" s="119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20"/>
      <c r="Z687" s="120"/>
      <c r="AA687" s="118"/>
      <c r="AB687" s="118"/>
      <c r="AC687" s="118"/>
      <c r="AD687" s="118"/>
      <c r="AE687" s="118"/>
      <c r="AF687" s="118"/>
      <c r="AG687" s="118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1"/>
      <c r="AU687" s="121"/>
      <c r="AV687" s="121"/>
      <c r="AW687" s="118"/>
      <c r="AX687" s="118"/>
      <c r="AY687" s="118"/>
      <c r="AZ687" s="118"/>
      <c r="BA687" s="118"/>
      <c r="BB687" s="118"/>
      <c r="BC687" s="118"/>
      <c r="BD687" s="118"/>
      <c r="BE687" s="118"/>
      <c r="BF687" s="118"/>
      <c r="BG687" s="118"/>
      <c r="BH687" s="118"/>
      <c r="BI687" s="118"/>
      <c r="BJ687" s="118"/>
      <c r="BK687" s="118"/>
      <c r="BL687" s="118"/>
    </row>
    <row r="688" spans="1:64" ht="15.75" customHeight="1">
      <c r="A688" s="118"/>
      <c r="B688" s="119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20"/>
      <c r="Z688" s="120"/>
      <c r="AA688" s="118"/>
      <c r="AB688" s="118"/>
      <c r="AC688" s="118"/>
      <c r="AD688" s="118"/>
      <c r="AE688" s="118"/>
      <c r="AF688" s="118"/>
      <c r="AG688" s="118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1"/>
      <c r="AU688" s="121"/>
      <c r="AV688" s="121"/>
      <c r="AW688" s="118"/>
      <c r="AX688" s="118"/>
      <c r="AY688" s="118"/>
      <c r="AZ688" s="118"/>
      <c r="BA688" s="118"/>
      <c r="BB688" s="118"/>
      <c r="BC688" s="118"/>
      <c r="BD688" s="118"/>
      <c r="BE688" s="118"/>
      <c r="BF688" s="118"/>
      <c r="BG688" s="118"/>
      <c r="BH688" s="118"/>
      <c r="BI688" s="118"/>
      <c r="BJ688" s="118"/>
      <c r="BK688" s="118"/>
      <c r="BL688" s="118"/>
    </row>
    <row r="689" spans="1:64" ht="15.75" customHeight="1">
      <c r="A689" s="118"/>
      <c r="B689" s="119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20"/>
      <c r="Z689" s="120"/>
      <c r="AA689" s="118"/>
      <c r="AB689" s="118"/>
      <c r="AC689" s="118"/>
      <c r="AD689" s="118"/>
      <c r="AE689" s="118"/>
      <c r="AF689" s="118"/>
      <c r="AG689" s="118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1"/>
      <c r="AU689" s="121"/>
      <c r="AV689" s="121"/>
      <c r="AW689" s="118"/>
      <c r="AX689" s="118"/>
      <c r="AY689" s="118"/>
      <c r="AZ689" s="118"/>
      <c r="BA689" s="118"/>
      <c r="BB689" s="118"/>
      <c r="BC689" s="118"/>
      <c r="BD689" s="118"/>
      <c r="BE689" s="118"/>
      <c r="BF689" s="118"/>
      <c r="BG689" s="118"/>
      <c r="BH689" s="118"/>
      <c r="BI689" s="118"/>
      <c r="BJ689" s="118"/>
      <c r="BK689" s="118"/>
      <c r="BL689" s="118"/>
    </row>
    <row r="690" spans="1:64" ht="15.75" customHeight="1">
      <c r="A690" s="118"/>
      <c r="B690" s="119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20"/>
      <c r="Z690" s="120"/>
      <c r="AA690" s="118"/>
      <c r="AB690" s="118"/>
      <c r="AC690" s="118"/>
      <c r="AD690" s="118"/>
      <c r="AE690" s="118"/>
      <c r="AF690" s="118"/>
      <c r="AG690" s="118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1"/>
      <c r="AU690" s="121"/>
      <c r="AV690" s="121"/>
      <c r="AW690" s="118"/>
      <c r="AX690" s="118"/>
      <c r="AY690" s="118"/>
      <c r="AZ690" s="118"/>
      <c r="BA690" s="118"/>
      <c r="BB690" s="118"/>
      <c r="BC690" s="118"/>
      <c r="BD690" s="118"/>
      <c r="BE690" s="118"/>
      <c r="BF690" s="118"/>
      <c r="BG690" s="118"/>
      <c r="BH690" s="118"/>
      <c r="BI690" s="118"/>
      <c r="BJ690" s="118"/>
      <c r="BK690" s="118"/>
      <c r="BL690" s="118"/>
    </row>
    <row r="691" spans="1:64" ht="15.75" customHeight="1">
      <c r="A691" s="118"/>
      <c r="B691" s="119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20"/>
      <c r="Z691" s="120"/>
      <c r="AA691" s="118"/>
      <c r="AB691" s="118"/>
      <c r="AC691" s="118"/>
      <c r="AD691" s="118"/>
      <c r="AE691" s="118"/>
      <c r="AF691" s="118"/>
      <c r="AG691" s="118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1"/>
      <c r="AU691" s="121"/>
      <c r="AV691" s="121"/>
      <c r="AW691" s="118"/>
      <c r="AX691" s="118"/>
      <c r="AY691" s="118"/>
      <c r="AZ691" s="118"/>
      <c r="BA691" s="118"/>
      <c r="BB691" s="118"/>
      <c r="BC691" s="118"/>
      <c r="BD691" s="118"/>
      <c r="BE691" s="118"/>
      <c r="BF691" s="118"/>
      <c r="BG691" s="118"/>
      <c r="BH691" s="118"/>
      <c r="BI691" s="118"/>
      <c r="BJ691" s="118"/>
      <c r="BK691" s="118"/>
      <c r="BL691" s="118"/>
    </row>
    <row r="692" spans="1:64" ht="15.75" customHeight="1">
      <c r="A692" s="118"/>
      <c r="B692" s="119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20"/>
      <c r="Z692" s="120"/>
      <c r="AA692" s="118"/>
      <c r="AB692" s="118"/>
      <c r="AC692" s="118"/>
      <c r="AD692" s="118"/>
      <c r="AE692" s="118"/>
      <c r="AF692" s="118"/>
      <c r="AG692" s="118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1"/>
      <c r="AU692" s="121"/>
      <c r="AV692" s="121"/>
      <c r="AW692" s="118"/>
      <c r="AX692" s="118"/>
      <c r="AY692" s="118"/>
      <c r="AZ692" s="118"/>
      <c r="BA692" s="118"/>
      <c r="BB692" s="118"/>
      <c r="BC692" s="118"/>
      <c r="BD692" s="118"/>
      <c r="BE692" s="118"/>
      <c r="BF692" s="118"/>
      <c r="BG692" s="118"/>
      <c r="BH692" s="118"/>
      <c r="BI692" s="118"/>
      <c r="BJ692" s="118"/>
      <c r="BK692" s="118"/>
      <c r="BL692" s="118"/>
    </row>
    <row r="693" spans="1:64" ht="15.75" customHeight="1">
      <c r="A693" s="118"/>
      <c r="B693" s="119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20"/>
      <c r="Z693" s="120"/>
      <c r="AA693" s="118"/>
      <c r="AB693" s="118"/>
      <c r="AC693" s="118"/>
      <c r="AD693" s="118"/>
      <c r="AE693" s="118"/>
      <c r="AF693" s="118"/>
      <c r="AG693" s="118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1"/>
      <c r="AU693" s="121"/>
      <c r="AV693" s="121"/>
      <c r="AW693" s="118"/>
      <c r="AX693" s="118"/>
      <c r="AY693" s="118"/>
      <c r="AZ693" s="118"/>
      <c r="BA693" s="118"/>
      <c r="BB693" s="118"/>
      <c r="BC693" s="118"/>
      <c r="BD693" s="118"/>
      <c r="BE693" s="118"/>
      <c r="BF693" s="118"/>
      <c r="BG693" s="118"/>
      <c r="BH693" s="118"/>
      <c r="BI693" s="118"/>
      <c r="BJ693" s="118"/>
      <c r="BK693" s="118"/>
      <c r="BL693" s="118"/>
    </row>
    <row r="694" spans="1:64" ht="15.75" customHeight="1">
      <c r="A694" s="118"/>
      <c r="B694" s="119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20"/>
      <c r="Z694" s="120"/>
      <c r="AA694" s="118"/>
      <c r="AB694" s="118"/>
      <c r="AC694" s="118"/>
      <c r="AD694" s="118"/>
      <c r="AE694" s="118"/>
      <c r="AF694" s="118"/>
      <c r="AG694" s="118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1"/>
      <c r="AU694" s="121"/>
      <c r="AV694" s="121"/>
      <c r="AW694" s="118"/>
      <c r="AX694" s="118"/>
      <c r="AY694" s="118"/>
      <c r="AZ694" s="118"/>
      <c r="BA694" s="118"/>
      <c r="BB694" s="118"/>
      <c r="BC694" s="118"/>
      <c r="BD694" s="118"/>
      <c r="BE694" s="118"/>
      <c r="BF694" s="118"/>
      <c r="BG694" s="118"/>
      <c r="BH694" s="118"/>
      <c r="BI694" s="118"/>
      <c r="BJ694" s="118"/>
      <c r="BK694" s="118"/>
      <c r="BL694" s="118"/>
    </row>
    <row r="695" spans="1:64" ht="15.75" customHeight="1">
      <c r="A695" s="118"/>
      <c r="B695" s="119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20"/>
      <c r="Z695" s="120"/>
      <c r="AA695" s="118"/>
      <c r="AB695" s="118"/>
      <c r="AC695" s="118"/>
      <c r="AD695" s="118"/>
      <c r="AE695" s="118"/>
      <c r="AF695" s="118"/>
      <c r="AG695" s="118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1"/>
      <c r="AU695" s="121"/>
      <c r="AV695" s="121"/>
      <c r="AW695" s="118"/>
      <c r="AX695" s="118"/>
      <c r="AY695" s="118"/>
      <c r="AZ695" s="118"/>
      <c r="BA695" s="118"/>
      <c r="BB695" s="118"/>
      <c r="BC695" s="118"/>
      <c r="BD695" s="118"/>
      <c r="BE695" s="118"/>
      <c r="BF695" s="118"/>
      <c r="BG695" s="118"/>
      <c r="BH695" s="118"/>
      <c r="BI695" s="118"/>
      <c r="BJ695" s="118"/>
      <c r="BK695" s="118"/>
      <c r="BL695" s="118"/>
    </row>
    <row r="696" spans="1:64" ht="15.75" customHeight="1">
      <c r="A696" s="118"/>
      <c r="B696" s="119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20"/>
      <c r="Z696" s="120"/>
      <c r="AA696" s="118"/>
      <c r="AB696" s="118"/>
      <c r="AC696" s="118"/>
      <c r="AD696" s="118"/>
      <c r="AE696" s="118"/>
      <c r="AF696" s="118"/>
      <c r="AG696" s="118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1"/>
      <c r="AU696" s="121"/>
      <c r="AV696" s="121"/>
      <c r="AW696" s="118"/>
      <c r="AX696" s="118"/>
      <c r="AY696" s="118"/>
      <c r="AZ696" s="118"/>
      <c r="BA696" s="118"/>
      <c r="BB696" s="118"/>
      <c r="BC696" s="118"/>
      <c r="BD696" s="118"/>
      <c r="BE696" s="118"/>
      <c r="BF696" s="118"/>
      <c r="BG696" s="118"/>
      <c r="BH696" s="118"/>
      <c r="BI696" s="118"/>
      <c r="BJ696" s="118"/>
      <c r="BK696" s="118"/>
      <c r="BL696" s="118"/>
    </row>
    <row r="697" spans="1:64" ht="15.75" customHeight="1">
      <c r="A697" s="118"/>
      <c r="B697" s="119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20"/>
      <c r="Z697" s="120"/>
      <c r="AA697" s="118"/>
      <c r="AB697" s="118"/>
      <c r="AC697" s="118"/>
      <c r="AD697" s="118"/>
      <c r="AE697" s="118"/>
      <c r="AF697" s="118"/>
      <c r="AG697" s="118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1"/>
      <c r="AU697" s="121"/>
      <c r="AV697" s="121"/>
      <c r="AW697" s="118"/>
      <c r="AX697" s="118"/>
      <c r="AY697" s="118"/>
      <c r="AZ697" s="118"/>
      <c r="BA697" s="118"/>
      <c r="BB697" s="118"/>
      <c r="BC697" s="118"/>
      <c r="BD697" s="118"/>
      <c r="BE697" s="118"/>
      <c r="BF697" s="118"/>
      <c r="BG697" s="118"/>
      <c r="BH697" s="118"/>
      <c r="BI697" s="118"/>
      <c r="BJ697" s="118"/>
      <c r="BK697" s="118"/>
      <c r="BL697" s="118"/>
    </row>
    <row r="698" spans="1:64" ht="15.75" customHeight="1">
      <c r="A698" s="118"/>
      <c r="B698" s="119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20"/>
      <c r="Z698" s="120"/>
      <c r="AA698" s="118"/>
      <c r="AB698" s="118"/>
      <c r="AC698" s="118"/>
      <c r="AD698" s="118"/>
      <c r="AE698" s="118"/>
      <c r="AF698" s="118"/>
      <c r="AG698" s="118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1"/>
      <c r="AU698" s="121"/>
      <c r="AV698" s="121"/>
      <c r="AW698" s="118"/>
      <c r="AX698" s="118"/>
      <c r="AY698" s="118"/>
      <c r="AZ698" s="118"/>
      <c r="BA698" s="118"/>
      <c r="BB698" s="118"/>
      <c r="BC698" s="118"/>
      <c r="BD698" s="118"/>
      <c r="BE698" s="118"/>
      <c r="BF698" s="118"/>
      <c r="BG698" s="118"/>
      <c r="BH698" s="118"/>
      <c r="BI698" s="118"/>
      <c r="BJ698" s="118"/>
      <c r="BK698" s="118"/>
      <c r="BL698" s="118"/>
    </row>
    <row r="699" spans="1:64" ht="15.75" customHeight="1">
      <c r="A699" s="118"/>
      <c r="B699" s="119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20"/>
      <c r="Z699" s="120"/>
      <c r="AA699" s="118"/>
      <c r="AB699" s="118"/>
      <c r="AC699" s="118"/>
      <c r="AD699" s="118"/>
      <c r="AE699" s="118"/>
      <c r="AF699" s="118"/>
      <c r="AG699" s="118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1"/>
      <c r="AU699" s="121"/>
      <c r="AV699" s="121"/>
      <c r="AW699" s="118"/>
      <c r="AX699" s="118"/>
      <c r="AY699" s="118"/>
      <c r="AZ699" s="118"/>
      <c r="BA699" s="118"/>
      <c r="BB699" s="118"/>
      <c r="BC699" s="118"/>
      <c r="BD699" s="118"/>
      <c r="BE699" s="118"/>
      <c r="BF699" s="118"/>
      <c r="BG699" s="118"/>
      <c r="BH699" s="118"/>
      <c r="BI699" s="118"/>
      <c r="BJ699" s="118"/>
      <c r="BK699" s="118"/>
      <c r="BL699" s="118"/>
    </row>
    <row r="700" spans="1:64" ht="15.75" customHeight="1">
      <c r="A700" s="118"/>
      <c r="B700" s="119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20"/>
      <c r="Z700" s="120"/>
      <c r="AA700" s="118"/>
      <c r="AB700" s="118"/>
      <c r="AC700" s="118"/>
      <c r="AD700" s="118"/>
      <c r="AE700" s="118"/>
      <c r="AF700" s="118"/>
      <c r="AG700" s="118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1"/>
      <c r="AU700" s="121"/>
      <c r="AV700" s="121"/>
      <c r="AW700" s="118"/>
      <c r="AX700" s="118"/>
      <c r="AY700" s="118"/>
      <c r="AZ700" s="118"/>
      <c r="BA700" s="118"/>
      <c r="BB700" s="118"/>
      <c r="BC700" s="118"/>
      <c r="BD700" s="118"/>
      <c r="BE700" s="118"/>
      <c r="BF700" s="118"/>
      <c r="BG700" s="118"/>
      <c r="BH700" s="118"/>
      <c r="BI700" s="118"/>
      <c r="BJ700" s="118"/>
      <c r="BK700" s="118"/>
      <c r="BL700" s="118"/>
    </row>
    <row r="701" spans="1:64" ht="15.75" customHeight="1">
      <c r="A701" s="118"/>
      <c r="B701" s="119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20"/>
      <c r="Z701" s="120"/>
      <c r="AA701" s="118"/>
      <c r="AB701" s="118"/>
      <c r="AC701" s="118"/>
      <c r="AD701" s="118"/>
      <c r="AE701" s="118"/>
      <c r="AF701" s="118"/>
      <c r="AG701" s="118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1"/>
      <c r="AU701" s="121"/>
      <c r="AV701" s="121"/>
      <c r="AW701" s="118"/>
      <c r="AX701" s="118"/>
      <c r="AY701" s="118"/>
      <c r="AZ701" s="118"/>
      <c r="BA701" s="118"/>
      <c r="BB701" s="118"/>
      <c r="BC701" s="118"/>
      <c r="BD701" s="118"/>
      <c r="BE701" s="118"/>
      <c r="BF701" s="118"/>
      <c r="BG701" s="118"/>
      <c r="BH701" s="118"/>
      <c r="BI701" s="118"/>
      <c r="BJ701" s="118"/>
      <c r="BK701" s="118"/>
      <c r="BL701" s="118"/>
    </row>
    <row r="702" spans="1:64" ht="15.75" customHeight="1">
      <c r="A702" s="118"/>
      <c r="B702" s="119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20"/>
      <c r="Z702" s="120"/>
      <c r="AA702" s="118"/>
      <c r="AB702" s="118"/>
      <c r="AC702" s="118"/>
      <c r="AD702" s="118"/>
      <c r="AE702" s="118"/>
      <c r="AF702" s="118"/>
      <c r="AG702" s="118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1"/>
      <c r="AU702" s="121"/>
      <c r="AV702" s="121"/>
      <c r="AW702" s="118"/>
      <c r="AX702" s="118"/>
      <c r="AY702" s="118"/>
      <c r="AZ702" s="118"/>
      <c r="BA702" s="118"/>
      <c r="BB702" s="118"/>
      <c r="BC702" s="118"/>
      <c r="BD702" s="118"/>
      <c r="BE702" s="118"/>
      <c r="BF702" s="118"/>
      <c r="BG702" s="118"/>
      <c r="BH702" s="118"/>
      <c r="BI702" s="118"/>
      <c r="BJ702" s="118"/>
      <c r="BK702" s="118"/>
      <c r="BL702" s="118"/>
    </row>
    <row r="703" spans="1:64" ht="15.75" customHeight="1">
      <c r="A703" s="118"/>
      <c r="B703" s="119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20"/>
      <c r="Z703" s="120"/>
      <c r="AA703" s="118"/>
      <c r="AB703" s="118"/>
      <c r="AC703" s="118"/>
      <c r="AD703" s="118"/>
      <c r="AE703" s="118"/>
      <c r="AF703" s="118"/>
      <c r="AG703" s="118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1"/>
      <c r="AU703" s="121"/>
      <c r="AV703" s="121"/>
      <c r="AW703" s="118"/>
      <c r="AX703" s="118"/>
      <c r="AY703" s="118"/>
      <c r="AZ703" s="118"/>
      <c r="BA703" s="118"/>
      <c r="BB703" s="118"/>
      <c r="BC703" s="118"/>
      <c r="BD703" s="118"/>
      <c r="BE703" s="118"/>
      <c r="BF703" s="118"/>
      <c r="BG703" s="118"/>
      <c r="BH703" s="118"/>
      <c r="BI703" s="118"/>
      <c r="BJ703" s="118"/>
      <c r="BK703" s="118"/>
      <c r="BL703" s="118"/>
    </row>
    <row r="704" spans="1:64" ht="15.75" customHeight="1">
      <c r="A704" s="118"/>
      <c r="B704" s="119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20"/>
      <c r="Z704" s="120"/>
      <c r="AA704" s="118"/>
      <c r="AB704" s="118"/>
      <c r="AC704" s="118"/>
      <c r="AD704" s="118"/>
      <c r="AE704" s="118"/>
      <c r="AF704" s="118"/>
      <c r="AG704" s="118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1"/>
      <c r="AU704" s="121"/>
      <c r="AV704" s="121"/>
      <c r="AW704" s="118"/>
      <c r="AX704" s="118"/>
      <c r="AY704" s="118"/>
      <c r="AZ704" s="118"/>
      <c r="BA704" s="118"/>
      <c r="BB704" s="118"/>
      <c r="BC704" s="118"/>
      <c r="BD704" s="118"/>
      <c r="BE704" s="118"/>
      <c r="BF704" s="118"/>
      <c r="BG704" s="118"/>
      <c r="BH704" s="118"/>
      <c r="BI704" s="118"/>
      <c r="BJ704" s="118"/>
      <c r="BK704" s="118"/>
      <c r="BL704" s="118"/>
    </row>
    <row r="705" spans="1:64" ht="15.75" customHeight="1">
      <c r="A705" s="118"/>
      <c r="B705" s="119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20"/>
      <c r="Z705" s="120"/>
      <c r="AA705" s="118"/>
      <c r="AB705" s="118"/>
      <c r="AC705" s="118"/>
      <c r="AD705" s="118"/>
      <c r="AE705" s="118"/>
      <c r="AF705" s="118"/>
      <c r="AG705" s="118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1"/>
      <c r="AU705" s="121"/>
      <c r="AV705" s="121"/>
      <c r="AW705" s="118"/>
      <c r="AX705" s="118"/>
      <c r="AY705" s="118"/>
      <c r="AZ705" s="118"/>
      <c r="BA705" s="118"/>
      <c r="BB705" s="118"/>
      <c r="BC705" s="118"/>
      <c r="BD705" s="118"/>
      <c r="BE705" s="118"/>
      <c r="BF705" s="118"/>
      <c r="BG705" s="118"/>
      <c r="BH705" s="118"/>
      <c r="BI705" s="118"/>
      <c r="BJ705" s="118"/>
      <c r="BK705" s="118"/>
      <c r="BL705" s="118"/>
    </row>
    <row r="706" spans="1:64" ht="15.75" customHeight="1">
      <c r="A706" s="118"/>
      <c r="B706" s="119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20"/>
      <c r="Z706" s="120"/>
      <c r="AA706" s="118"/>
      <c r="AB706" s="118"/>
      <c r="AC706" s="118"/>
      <c r="AD706" s="118"/>
      <c r="AE706" s="118"/>
      <c r="AF706" s="118"/>
      <c r="AG706" s="118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1"/>
      <c r="AU706" s="121"/>
      <c r="AV706" s="121"/>
      <c r="AW706" s="118"/>
      <c r="AX706" s="118"/>
      <c r="AY706" s="118"/>
      <c r="AZ706" s="118"/>
      <c r="BA706" s="118"/>
      <c r="BB706" s="118"/>
      <c r="BC706" s="118"/>
      <c r="BD706" s="118"/>
      <c r="BE706" s="118"/>
      <c r="BF706" s="118"/>
      <c r="BG706" s="118"/>
      <c r="BH706" s="118"/>
      <c r="BI706" s="118"/>
      <c r="BJ706" s="118"/>
      <c r="BK706" s="118"/>
      <c r="BL706" s="118"/>
    </row>
    <row r="707" spans="1:64" ht="15.75" customHeight="1">
      <c r="A707" s="118"/>
      <c r="B707" s="119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20"/>
      <c r="Z707" s="120"/>
      <c r="AA707" s="118"/>
      <c r="AB707" s="118"/>
      <c r="AC707" s="118"/>
      <c r="AD707" s="118"/>
      <c r="AE707" s="118"/>
      <c r="AF707" s="118"/>
      <c r="AG707" s="118"/>
      <c r="AH707" s="121"/>
      <c r="AI707" s="121"/>
      <c r="AJ707" s="121"/>
      <c r="AK707" s="121"/>
      <c r="AL707" s="121"/>
      <c r="AM707" s="121"/>
      <c r="AN707" s="121"/>
      <c r="AO707" s="121"/>
      <c r="AP707" s="121"/>
      <c r="AQ707" s="121"/>
      <c r="AR707" s="121"/>
      <c r="AS707" s="121"/>
      <c r="AT707" s="121"/>
      <c r="AU707" s="121"/>
      <c r="AV707" s="121"/>
      <c r="AW707" s="118"/>
      <c r="AX707" s="118"/>
      <c r="AY707" s="118"/>
      <c r="AZ707" s="118"/>
      <c r="BA707" s="118"/>
      <c r="BB707" s="118"/>
      <c r="BC707" s="118"/>
      <c r="BD707" s="118"/>
      <c r="BE707" s="118"/>
      <c r="BF707" s="118"/>
      <c r="BG707" s="118"/>
      <c r="BH707" s="118"/>
      <c r="BI707" s="118"/>
      <c r="BJ707" s="118"/>
      <c r="BK707" s="118"/>
      <c r="BL707" s="118"/>
    </row>
    <row r="708" spans="1:64" ht="15.75" customHeight="1">
      <c r="A708" s="118"/>
      <c r="B708" s="119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20"/>
      <c r="Z708" s="120"/>
      <c r="AA708" s="118"/>
      <c r="AB708" s="118"/>
      <c r="AC708" s="118"/>
      <c r="AD708" s="118"/>
      <c r="AE708" s="118"/>
      <c r="AF708" s="118"/>
      <c r="AG708" s="118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1"/>
      <c r="AU708" s="121"/>
      <c r="AV708" s="121"/>
      <c r="AW708" s="118"/>
      <c r="AX708" s="118"/>
      <c r="AY708" s="118"/>
      <c r="AZ708" s="118"/>
      <c r="BA708" s="118"/>
      <c r="BB708" s="118"/>
      <c r="BC708" s="118"/>
      <c r="BD708" s="118"/>
      <c r="BE708" s="118"/>
      <c r="BF708" s="118"/>
      <c r="BG708" s="118"/>
      <c r="BH708" s="118"/>
      <c r="BI708" s="118"/>
      <c r="BJ708" s="118"/>
      <c r="BK708" s="118"/>
      <c r="BL708" s="118"/>
    </row>
    <row r="709" spans="1:64" ht="15.75" customHeight="1">
      <c r="A709" s="118"/>
      <c r="B709" s="119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20"/>
      <c r="Z709" s="120"/>
      <c r="AA709" s="118"/>
      <c r="AB709" s="118"/>
      <c r="AC709" s="118"/>
      <c r="AD709" s="118"/>
      <c r="AE709" s="118"/>
      <c r="AF709" s="118"/>
      <c r="AG709" s="118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1"/>
      <c r="AU709" s="121"/>
      <c r="AV709" s="121"/>
      <c r="AW709" s="118"/>
      <c r="AX709" s="118"/>
      <c r="AY709" s="118"/>
      <c r="AZ709" s="118"/>
      <c r="BA709" s="118"/>
      <c r="BB709" s="118"/>
      <c r="BC709" s="118"/>
      <c r="BD709" s="118"/>
      <c r="BE709" s="118"/>
      <c r="BF709" s="118"/>
      <c r="BG709" s="118"/>
      <c r="BH709" s="118"/>
      <c r="BI709" s="118"/>
      <c r="BJ709" s="118"/>
      <c r="BK709" s="118"/>
      <c r="BL709" s="118"/>
    </row>
    <row r="710" spans="1:64" ht="15.75" customHeight="1">
      <c r="A710" s="118"/>
      <c r="B710" s="119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20"/>
      <c r="Z710" s="120"/>
      <c r="AA710" s="118"/>
      <c r="AB710" s="118"/>
      <c r="AC710" s="118"/>
      <c r="AD710" s="118"/>
      <c r="AE710" s="118"/>
      <c r="AF710" s="118"/>
      <c r="AG710" s="118"/>
      <c r="AH710" s="121"/>
      <c r="AI710" s="121"/>
      <c r="AJ710" s="121"/>
      <c r="AK710" s="121"/>
      <c r="AL710" s="121"/>
      <c r="AM710" s="121"/>
      <c r="AN710" s="121"/>
      <c r="AO710" s="121"/>
      <c r="AP710" s="121"/>
      <c r="AQ710" s="121"/>
      <c r="AR710" s="121"/>
      <c r="AS710" s="121"/>
      <c r="AT710" s="121"/>
      <c r="AU710" s="121"/>
      <c r="AV710" s="121"/>
      <c r="AW710" s="118"/>
      <c r="AX710" s="118"/>
      <c r="AY710" s="118"/>
      <c r="AZ710" s="118"/>
      <c r="BA710" s="118"/>
      <c r="BB710" s="118"/>
      <c r="BC710" s="118"/>
      <c r="BD710" s="118"/>
      <c r="BE710" s="118"/>
      <c r="BF710" s="118"/>
      <c r="BG710" s="118"/>
      <c r="BH710" s="118"/>
      <c r="BI710" s="118"/>
      <c r="BJ710" s="118"/>
      <c r="BK710" s="118"/>
      <c r="BL710" s="118"/>
    </row>
    <row r="711" spans="1:64" ht="15.75" customHeight="1">
      <c r="A711" s="118"/>
      <c r="B711" s="119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20"/>
      <c r="Z711" s="120"/>
      <c r="AA711" s="118"/>
      <c r="AB711" s="118"/>
      <c r="AC711" s="118"/>
      <c r="AD711" s="118"/>
      <c r="AE711" s="118"/>
      <c r="AF711" s="118"/>
      <c r="AG711" s="118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1"/>
      <c r="AU711" s="121"/>
      <c r="AV711" s="121"/>
      <c r="AW711" s="118"/>
      <c r="AX711" s="118"/>
      <c r="AY711" s="118"/>
      <c r="AZ711" s="118"/>
      <c r="BA711" s="118"/>
      <c r="BB711" s="118"/>
      <c r="BC711" s="118"/>
      <c r="BD711" s="118"/>
      <c r="BE711" s="118"/>
      <c r="BF711" s="118"/>
      <c r="BG711" s="118"/>
      <c r="BH711" s="118"/>
      <c r="BI711" s="118"/>
      <c r="BJ711" s="118"/>
      <c r="BK711" s="118"/>
      <c r="BL711" s="118"/>
    </row>
    <row r="712" spans="1:64" ht="15.75" customHeight="1">
      <c r="A712" s="118"/>
      <c r="B712" s="119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20"/>
      <c r="Z712" s="120"/>
      <c r="AA712" s="118"/>
      <c r="AB712" s="118"/>
      <c r="AC712" s="118"/>
      <c r="AD712" s="118"/>
      <c r="AE712" s="118"/>
      <c r="AF712" s="118"/>
      <c r="AG712" s="118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1"/>
      <c r="AU712" s="121"/>
      <c r="AV712" s="121"/>
      <c r="AW712" s="118"/>
      <c r="AX712" s="118"/>
      <c r="AY712" s="118"/>
      <c r="AZ712" s="118"/>
      <c r="BA712" s="118"/>
      <c r="BB712" s="118"/>
      <c r="BC712" s="118"/>
      <c r="BD712" s="118"/>
      <c r="BE712" s="118"/>
      <c r="BF712" s="118"/>
      <c r="BG712" s="118"/>
      <c r="BH712" s="118"/>
      <c r="BI712" s="118"/>
      <c r="BJ712" s="118"/>
      <c r="BK712" s="118"/>
      <c r="BL712" s="118"/>
    </row>
    <row r="713" spans="1:64" ht="15.75" customHeight="1">
      <c r="A713" s="118"/>
      <c r="B713" s="119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20"/>
      <c r="Z713" s="120"/>
      <c r="AA713" s="118"/>
      <c r="AB713" s="118"/>
      <c r="AC713" s="118"/>
      <c r="AD713" s="118"/>
      <c r="AE713" s="118"/>
      <c r="AF713" s="118"/>
      <c r="AG713" s="118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1"/>
      <c r="AU713" s="121"/>
      <c r="AV713" s="121"/>
      <c r="AW713" s="118"/>
      <c r="AX713" s="118"/>
      <c r="AY713" s="118"/>
      <c r="AZ713" s="118"/>
      <c r="BA713" s="118"/>
      <c r="BB713" s="118"/>
      <c r="BC713" s="118"/>
      <c r="BD713" s="118"/>
      <c r="BE713" s="118"/>
      <c r="BF713" s="118"/>
      <c r="BG713" s="118"/>
      <c r="BH713" s="118"/>
      <c r="BI713" s="118"/>
      <c r="BJ713" s="118"/>
      <c r="BK713" s="118"/>
      <c r="BL713" s="118"/>
    </row>
    <row r="714" spans="1:64" ht="15.75" customHeight="1">
      <c r="A714" s="118"/>
      <c r="B714" s="119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20"/>
      <c r="Z714" s="120"/>
      <c r="AA714" s="118"/>
      <c r="AB714" s="118"/>
      <c r="AC714" s="118"/>
      <c r="AD714" s="118"/>
      <c r="AE714" s="118"/>
      <c r="AF714" s="118"/>
      <c r="AG714" s="118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1"/>
      <c r="AU714" s="121"/>
      <c r="AV714" s="121"/>
      <c r="AW714" s="118"/>
      <c r="AX714" s="118"/>
      <c r="AY714" s="118"/>
      <c r="AZ714" s="118"/>
      <c r="BA714" s="118"/>
      <c r="BB714" s="118"/>
      <c r="BC714" s="118"/>
      <c r="BD714" s="118"/>
      <c r="BE714" s="118"/>
      <c r="BF714" s="118"/>
      <c r="BG714" s="118"/>
      <c r="BH714" s="118"/>
      <c r="BI714" s="118"/>
      <c r="BJ714" s="118"/>
      <c r="BK714" s="118"/>
      <c r="BL714" s="118"/>
    </row>
    <row r="715" spans="1:64" ht="15.75" customHeight="1">
      <c r="A715" s="118"/>
      <c r="B715" s="119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20"/>
      <c r="Z715" s="120"/>
      <c r="AA715" s="118"/>
      <c r="AB715" s="118"/>
      <c r="AC715" s="118"/>
      <c r="AD715" s="118"/>
      <c r="AE715" s="118"/>
      <c r="AF715" s="118"/>
      <c r="AG715" s="118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1"/>
      <c r="AU715" s="121"/>
      <c r="AV715" s="121"/>
      <c r="AW715" s="118"/>
      <c r="AX715" s="118"/>
      <c r="AY715" s="118"/>
      <c r="AZ715" s="118"/>
      <c r="BA715" s="118"/>
      <c r="BB715" s="118"/>
      <c r="BC715" s="118"/>
      <c r="BD715" s="118"/>
      <c r="BE715" s="118"/>
      <c r="BF715" s="118"/>
      <c r="BG715" s="118"/>
      <c r="BH715" s="118"/>
      <c r="BI715" s="118"/>
      <c r="BJ715" s="118"/>
      <c r="BK715" s="118"/>
      <c r="BL715" s="118"/>
    </row>
    <row r="716" spans="1:64" ht="15.75" customHeight="1">
      <c r="A716" s="118"/>
      <c r="B716" s="119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20"/>
      <c r="Z716" s="120"/>
      <c r="AA716" s="118"/>
      <c r="AB716" s="118"/>
      <c r="AC716" s="118"/>
      <c r="AD716" s="118"/>
      <c r="AE716" s="118"/>
      <c r="AF716" s="118"/>
      <c r="AG716" s="118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1"/>
      <c r="AU716" s="121"/>
      <c r="AV716" s="121"/>
      <c r="AW716" s="118"/>
      <c r="AX716" s="118"/>
      <c r="AY716" s="118"/>
      <c r="AZ716" s="118"/>
      <c r="BA716" s="118"/>
      <c r="BB716" s="118"/>
      <c r="BC716" s="118"/>
      <c r="BD716" s="118"/>
      <c r="BE716" s="118"/>
      <c r="BF716" s="118"/>
      <c r="BG716" s="118"/>
      <c r="BH716" s="118"/>
      <c r="BI716" s="118"/>
      <c r="BJ716" s="118"/>
      <c r="BK716" s="118"/>
      <c r="BL716" s="118"/>
    </row>
    <row r="717" spans="1:64" ht="15.75" customHeight="1">
      <c r="A717" s="118"/>
      <c r="B717" s="119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20"/>
      <c r="Z717" s="120"/>
      <c r="AA717" s="118"/>
      <c r="AB717" s="118"/>
      <c r="AC717" s="118"/>
      <c r="AD717" s="118"/>
      <c r="AE717" s="118"/>
      <c r="AF717" s="118"/>
      <c r="AG717" s="118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1"/>
      <c r="AU717" s="121"/>
      <c r="AV717" s="121"/>
      <c r="AW717" s="118"/>
      <c r="AX717" s="118"/>
      <c r="AY717" s="118"/>
      <c r="AZ717" s="118"/>
      <c r="BA717" s="118"/>
      <c r="BB717" s="118"/>
      <c r="BC717" s="118"/>
      <c r="BD717" s="118"/>
      <c r="BE717" s="118"/>
      <c r="BF717" s="118"/>
      <c r="BG717" s="118"/>
      <c r="BH717" s="118"/>
      <c r="BI717" s="118"/>
      <c r="BJ717" s="118"/>
      <c r="BK717" s="118"/>
      <c r="BL717" s="118"/>
    </row>
    <row r="718" spans="1:64" ht="15.75" customHeight="1">
      <c r="A718" s="118"/>
      <c r="B718" s="119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20"/>
      <c r="Z718" s="120"/>
      <c r="AA718" s="118"/>
      <c r="AB718" s="118"/>
      <c r="AC718" s="118"/>
      <c r="AD718" s="118"/>
      <c r="AE718" s="118"/>
      <c r="AF718" s="118"/>
      <c r="AG718" s="118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1"/>
      <c r="AU718" s="121"/>
      <c r="AV718" s="121"/>
      <c r="AW718" s="118"/>
      <c r="AX718" s="118"/>
      <c r="AY718" s="118"/>
      <c r="AZ718" s="118"/>
      <c r="BA718" s="118"/>
      <c r="BB718" s="118"/>
      <c r="BC718" s="118"/>
      <c r="BD718" s="118"/>
      <c r="BE718" s="118"/>
      <c r="BF718" s="118"/>
      <c r="BG718" s="118"/>
      <c r="BH718" s="118"/>
      <c r="BI718" s="118"/>
      <c r="BJ718" s="118"/>
      <c r="BK718" s="118"/>
      <c r="BL718" s="118"/>
    </row>
    <row r="719" spans="1:64" ht="15.75" customHeight="1">
      <c r="A719" s="118"/>
      <c r="B719" s="119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20"/>
      <c r="Z719" s="120"/>
      <c r="AA719" s="118"/>
      <c r="AB719" s="118"/>
      <c r="AC719" s="118"/>
      <c r="AD719" s="118"/>
      <c r="AE719" s="118"/>
      <c r="AF719" s="118"/>
      <c r="AG719" s="118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1"/>
      <c r="AU719" s="121"/>
      <c r="AV719" s="121"/>
      <c r="AW719" s="118"/>
      <c r="AX719" s="118"/>
      <c r="AY719" s="118"/>
      <c r="AZ719" s="118"/>
      <c r="BA719" s="118"/>
      <c r="BB719" s="118"/>
      <c r="BC719" s="118"/>
      <c r="BD719" s="118"/>
      <c r="BE719" s="118"/>
      <c r="BF719" s="118"/>
      <c r="BG719" s="118"/>
      <c r="BH719" s="118"/>
      <c r="BI719" s="118"/>
      <c r="BJ719" s="118"/>
      <c r="BK719" s="118"/>
      <c r="BL719" s="118"/>
    </row>
    <row r="720" spans="1:64" ht="15.75" customHeight="1">
      <c r="A720" s="118"/>
      <c r="B720" s="119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20"/>
      <c r="Z720" s="120"/>
      <c r="AA720" s="118"/>
      <c r="AB720" s="118"/>
      <c r="AC720" s="118"/>
      <c r="AD720" s="118"/>
      <c r="AE720" s="118"/>
      <c r="AF720" s="118"/>
      <c r="AG720" s="118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1"/>
      <c r="AU720" s="121"/>
      <c r="AV720" s="121"/>
      <c r="AW720" s="118"/>
      <c r="AX720" s="118"/>
      <c r="AY720" s="118"/>
      <c r="AZ720" s="118"/>
      <c r="BA720" s="118"/>
      <c r="BB720" s="118"/>
      <c r="BC720" s="118"/>
      <c r="BD720" s="118"/>
      <c r="BE720" s="118"/>
      <c r="BF720" s="118"/>
      <c r="BG720" s="118"/>
      <c r="BH720" s="118"/>
      <c r="BI720" s="118"/>
      <c r="BJ720" s="118"/>
      <c r="BK720" s="118"/>
      <c r="BL720" s="118"/>
    </row>
    <row r="721" spans="1:64" ht="15.75" customHeight="1">
      <c r="A721" s="118"/>
      <c r="B721" s="119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20"/>
      <c r="Z721" s="120"/>
      <c r="AA721" s="118"/>
      <c r="AB721" s="118"/>
      <c r="AC721" s="118"/>
      <c r="AD721" s="118"/>
      <c r="AE721" s="118"/>
      <c r="AF721" s="118"/>
      <c r="AG721" s="118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1"/>
      <c r="AU721" s="121"/>
      <c r="AV721" s="121"/>
      <c r="AW721" s="118"/>
      <c r="AX721" s="118"/>
      <c r="AY721" s="118"/>
      <c r="AZ721" s="118"/>
      <c r="BA721" s="118"/>
      <c r="BB721" s="118"/>
      <c r="BC721" s="118"/>
      <c r="BD721" s="118"/>
      <c r="BE721" s="118"/>
      <c r="BF721" s="118"/>
      <c r="BG721" s="118"/>
      <c r="BH721" s="118"/>
      <c r="BI721" s="118"/>
      <c r="BJ721" s="118"/>
      <c r="BK721" s="118"/>
      <c r="BL721" s="118"/>
    </row>
    <row r="722" spans="1:64" ht="15.75" customHeight="1">
      <c r="A722" s="118"/>
      <c r="B722" s="119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20"/>
      <c r="Z722" s="120"/>
      <c r="AA722" s="118"/>
      <c r="AB722" s="118"/>
      <c r="AC722" s="118"/>
      <c r="AD722" s="118"/>
      <c r="AE722" s="118"/>
      <c r="AF722" s="118"/>
      <c r="AG722" s="118"/>
      <c r="AH722" s="121"/>
      <c r="AI722" s="121"/>
      <c r="AJ722" s="121"/>
      <c r="AK722" s="121"/>
      <c r="AL722" s="121"/>
      <c r="AM722" s="121"/>
      <c r="AN722" s="121"/>
      <c r="AO722" s="121"/>
      <c r="AP722" s="121"/>
      <c r="AQ722" s="121"/>
      <c r="AR722" s="121"/>
      <c r="AS722" s="121"/>
      <c r="AT722" s="121"/>
      <c r="AU722" s="121"/>
      <c r="AV722" s="121"/>
      <c r="AW722" s="118"/>
      <c r="AX722" s="118"/>
      <c r="AY722" s="118"/>
      <c r="AZ722" s="118"/>
      <c r="BA722" s="118"/>
      <c r="BB722" s="118"/>
      <c r="BC722" s="118"/>
      <c r="BD722" s="118"/>
      <c r="BE722" s="118"/>
      <c r="BF722" s="118"/>
      <c r="BG722" s="118"/>
      <c r="BH722" s="118"/>
      <c r="BI722" s="118"/>
      <c r="BJ722" s="118"/>
      <c r="BK722" s="118"/>
      <c r="BL722" s="118"/>
    </row>
    <row r="723" spans="1:64" ht="15.75" customHeight="1">
      <c r="A723" s="118"/>
      <c r="B723" s="119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20"/>
      <c r="Z723" s="120"/>
      <c r="AA723" s="118"/>
      <c r="AB723" s="118"/>
      <c r="AC723" s="118"/>
      <c r="AD723" s="118"/>
      <c r="AE723" s="118"/>
      <c r="AF723" s="118"/>
      <c r="AG723" s="118"/>
      <c r="AH723" s="121"/>
      <c r="AI723" s="121"/>
      <c r="AJ723" s="121"/>
      <c r="AK723" s="121"/>
      <c r="AL723" s="121"/>
      <c r="AM723" s="121"/>
      <c r="AN723" s="121"/>
      <c r="AO723" s="121"/>
      <c r="AP723" s="121"/>
      <c r="AQ723" s="121"/>
      <c r="AR723" s="121"/>
      <c r="AS723" s="121"/>
      <c r="AT723" s="121"/>
      <c r="AU723" s="121"/>
      <c r="AV723" s="121"/>
      <c r="AW723" s="118"/>
      <c r="AX723" s="118"/>
      <c r="AY723" s="118"/>
      <c r="AZ723" s="118"/>
      <c r="BA723" s="118"/>
      <c r="BB723" s="118"/>
      <c r="BC723" s="118"/>
      <c r="BD723" s="118"/>
      <c r="BE723" s="118"/>
      <c r="BF723" s="118"/>
      <c r="BG723" s="118"/>
      <c r="BH723" s="118"/>
      <c r="BI723" s="118"/>
      <c r="BJ723" s="118"/>
      <c r="BK723" s="118"/>
      <c r="BL723" s="118"/>
    </row>
    <row r="724" spans="1:64" ht="15.75" customHeight="1">
      <c r="A724" s="118"/>
      <c r="B724" s="119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20"/>
      <c r="Z724" s="120"/>
      <c r="AA724" s="118"/>
      <c r="AB724" s="118"/>
      <c r="AC724" s="118"/>
      <c r="AD724" s="118"/>
      <c r="AE724" s="118"/>
      <c r="AF724" s="118"/>
      <c r="AG724" s="118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1"/>
      <c r="AU724" s="121"/>
      <c r="AV724" s="121"/>
      <c r="AW724" s="118"/>
      <c r="AX724" s="118"/>
      <c r="AY724" s="118"/>
      <c r="AZ724" s="118"/>
      <c r="BA724" s="118"/>
      <c r="BB724" s="118"/>
      <c r="BC724" s="118"/>
      <c r="BD724" s="118"/>
      <c r="BE724" s="118"/>
      <c r="BF724" s="118"/>
      <c r="BG724" s="118"/>
      <c r="BH724" s="118"/>
      <c r="BI724" s="118"/>
      <c r="BJ724" s="118"/>
      <c r="BK724" s="118"/>
      <c r="BL724" s="118"/>
    </row>
    <row r="725" spans="1:64" ht="15.75" customHeight="1">
      <c r="A725" s="118"/>
      <c r="B725" s="119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20"/>
      <c r="Z725" s="120"/>
      <c r="AA725" s="118"/>
      <c r="AB725" s="118"/>
      <c r="AC725" s="118"/>
      <c r="AD725" s="118"/>
      <c r="AE725" s="118"/>
      <c r="AF725" s="118"/>
      <c r="AG725" s="118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1"/>
      <c r="AU725" s="121"/>
      <c r="AV725" s="121"/>
      <c r="AW725" s="118"/>
      <c r="AX725" s="118"/>
      <c r="AY725" s="118"/>
      <c r="AZ725" s="118"/>
      <c r="BA725" s="118"/>
      <c r="BB725" s="118"/>
      <c r="BC725" s="118"/>
      <c r="BD725" s="118"/>
      <c r="BE725" s="118"/>
      <c r="BF725" s="118"/>
      <c r="BG725" s="118"/>
      <c r="BH725" s="118"/>
      <c r="BI725" s="118"/>
      <c r="BJ725" s="118"/>
      <c r="BK725" s="118"/>
      <c r="BL725" s="118"/>
    </row>
    <row r="726" spans="1:64" ht="15.75" customHeight="1">
      <c r="A726" s="118"/>
      <c r="B726" s="119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20"/>
      <c r="Z726" s="120"/>
      <c r="AA726" s="118"/>
      <c r="AB726" s="118"/>
      <c r="AC726" s="118"/>
      <c r="AD726" s="118"/>
      <c r="AE726" s="118"/>
      <c r="AF726" s="118"/>
      <c r="AG726" s="118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1"/>
      <c r="AU726" s="121"/>
      <c r="AV726" s="121"/>
      <c r="AW726" s="118"/>
      <c r="AX726" s="118"/>
      <c r="AY726" s="118"/>
      <c r="AZ726" s="118"/>
      <c r="BA726" s="118"/>
      <c r="BB726" s="118"/>
      <c r="BC726" s="118"/>
      <c r="BD726" s="118"/>
      <c r="BE726" s="118"/>
      <c r="BF726" s="118"/>
      <c r="BG726" s="118"/>
      <c r="BH726" s="118"/>
      <c r="BI726" s="118"/>
      <c r="BJ726" s="118"/>
      <c r="BK726" s="118"/>
      <c r="BL726" s="118"/>
    </row>
    <row r="727" spans="1:64" ht="15.75" customHeight="1">
      <c r="A727" s="118"/>
      <c r="B727" s="119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20"/>
      <c r="Z727" s="120"/>
      <c r="AA727" s="118"/>
      <c r="AB727" s="118"/>
      <c r="AC727" s="118"/>
      <c r="AD727" s="118"/>
      <c r="AE727" s="118"/>
      <c r="AF727" s="118"/>
      <c r="AG727" s="118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1"/>
      <c r="AU727" s="121"/>
      <c r="AV727" s="121"/>
      <c r="AW727" s="118"/>
      <c r="AX727" s="118"/>
      <c r="AY727" s="118"/>
      <c r="AZ727" s="118"/>
      <c r="BA727" s="118"/>
      <c r="BB727" s="118"/>
      <c r="BC727" s="118"/>
      <c r="BD727" s="118"/>
      <c r="BE727" s="118"/>
      <c r="BF727" s="118"/>
      <c r="BG727" s="118"/>
      <c r="BH727" s="118"/>
      <c r="BI727" s="118"/>
      <c r="BJ727" s="118"/>
      <c r="BK727" s="118"/>
      <c r="BL727" s="118"/>
    </row>
    <row r="728" spans="1:64" ht="15.75" customHeight="1">
      <c r="A728" s="118"/>
      <c r="B728" s="119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20"/>
      <c r="Z728" s="120"/>
      <c r="AA728" s="118"/>
      <c r="AB728" s="118"/>
      <c r="AC728" s="118"/>
      <c r="AD728" s="118"/>
      <c r="AE728" s="118"/>
      <c r="AF728" s="118"/>
      <c r="AG728" s="118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1"/>
      <c r="AU728" s="121"/>
      <c r="AV728" s="121"/>
      <c r="AW728" s="118"/>
      <c r="AX728" s="118"/>
      <c r="AY728" s="118"/>
      <c r="AZ728" s="118"/>
      <c r="BA728" s="118"/>
      <c r="BB728" s="118"/>
      <c r="BC728" s="118"/>
      <c r="BD728" s="118"/>
      <c r="BE728" s="118"/>
      <c r="BF728" s="118"/>
      <c r="BG728" s="118"/>
      <c r="BH728" s="118"/>
      <c r="BI728" s="118"/>
      <c r="BJ728" s="118"/>
      <c r="BK728" s="118"/>
      <c r="BL728" s="118"/>
    </row>
    <row r="729" spans="1:64" ht="15.75" customHeight="1">
      <c r="A729" s="118"/>
      <c r="B729" s="119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20"/>
      <c r="Z729" s="120"/>
      <c r="AA729" s="118"/>
      <c r="AB729" s="118"/>
      <c r="AC729" s="118"/>
      <c r="AD729" s="118"/>
      <c r="AE729" s="118"/>
      <c r="AF729" s="118"/>
      <c r="AG729" s="118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1"/>
      <c r="AU729" s="121"/>
      <c r="AV729" s="121"/>
      <c r="AW729" s="118"/>
      <c r="AX729" s="118"/>
      <c r="AY729" s="118"/>
      <c r="AZ729" s="118"/>
      <c r="BA729" s="118"/>
      <c r="BB729" s="118"/>
      <c r="BC729" s="118"/>
      <c r="BD729" s="118"/>
      <c r="BE729" s="118"/>
      <c r="BF729" s="118"/>
      <c r="BG729" s="118"/>
      <c r="BH729" s="118"/>
      <c r="BI729" s="118"/>
      <c r="BJ729" s="118"/>
      <c r="BK729" s="118"/>
      <c r="BL729" s="118"/>
    </row>
    <row r="730" spans="1:64" ht="15.75" customHeight="1">
      <c r="A730" s="118"/>
      <c r="B730" s="119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20"/>
      <c r="Z730" s="120"/>
      <c r="AA730" s="118"/>
      <c r="AB730" s="118"/>
      <c r="AC730" s="118"/>
      <c r="AD730" s="118"/>
      <c r="AE730" s="118"/>
      <c r="AF730" s="118"/>
      <c r="AG730" s="118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1"/>
      <c r="AU730" s="121"/>
      <c r="AV730" s="121"/>
      <c r="AW730" s="118"/>
      <c r="AX730" s="118"/>
      <c r="AY730" s="118"/>
      <c r="AZ730" s="118"/>
      <c r="BA730" s="118"/>
      <c r="BB730" s="118"/>
      <c r="BC730" s="118"/>
      <c r="BD730" s="118"/>
      <c r="BE730" s="118"/>
      <c r="BF730" s="118"/>
      <c r="BG730" s="118"/>
      <c r="BH730" s="118"/>
      <c r="BI730" s="118"/>
      <c r="BJ730" s="118"/>
      <c r="BK730" s="118"/>
      <c r="BL730" s="118"/>
    </row>
    <row r="731" spans="1:64" ht="15.75" customHeight="1">
      <c r="A731" s="118"/>
      <c r="B731" s="119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20"/>
      <c r="Z731" s="120"/>
      <c r="AA731" s="118"/>
      <c r="AB731" s="118"/>
      <c r="AC731" s="118"/>
      <c r="AD731" s="118"/>
      <c r="AE731" s="118"/>
      <c r="AF731" s="118"/>
      <c r="AG731" s="118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1"/>
      <c r="AU731" s="121"/>
      <c r="AV731" s="121"/>
      <c r="AW731" s="118"/>
      <c r="AX731" s="118"/>
      <c r="AY731" s="118"/>
      <c r="AZ731" s="118"/>
      <c r="BA731" s="118"/>
      <c r="BB731" s="118"/>
      <c r="BC731" s="118"/>
      <c r="BD731" s="118"/>
      <c r="BE731" s="118"/>
      <c r="BF731" s="118"/>
      <c r="BG731" s="118"/>
      <c r="BH731" s="118"/>
      <c r="BI731" s="118"/>
      <c r="BJ731" s="118"/>
      <c r="BK731" s="118"/>
      <c r="BL731" s="118"/>
    </row>
    <row r="732" spans="1:64" ht="15.75" customHeight="1">
      <c r="A732" s="118"/>
      <c r="B732" s="119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20"/>
      <c r="Z732" s="120"/>
      <c r="AA732" s="118"/>
      <c r="AB732" s="118"/>
      <c r="AC732" s="118"/>
      <c r="AD732" s="118"/>
      <c r="AE732" s="118"/>
      <c r="AF732" s="118"/>
      <c r="AG732" s="118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1"/>
      <c r="AU732" s="121"/>
      <c r="AV732" s="121"/>
      <c r="AW732" s="118"/>
      <c r="AX732" s="118"/>
      <c r="AY732" s="118"/>
      <c r="AZ732" s="118"/>
      <c r="BA732" s="118"/>
      <c r="BB732" s="118"/>
      <c r="BC732" s="118"/>
      <c r="BD732" s="118"/>
      <c r="BE732" s="118"/>
      <c r="BF732" s="118"/>
      <c r="BG732" s="118"/>
      <c r="BH732" s="118"/>
      <c r="BI732" s="118"/>
      <c r="BJ732" s="118"/>
      <c r="BK732" s="118"/>
      <c r="BL732" s="118"/>
    </row>
    <row r="733" spans="1:64" ht="15.75" customHeight="1">
      <c r="A733" s="118"/>
      <c r="B733" s="119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20"/>
      <c r="Z733" s="120"/>
      <c r="AA733" s="118"/>
      <c r="AB733" s="118"/>
      <c r="AC733" s="118"/>
      <c r="AD733" s="118"/>
      <c r="AE733" s="118"/>
      <c r="AF733" s="118"/>
      <c r="AG733" s="118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1"/>
      <c r="AU733" s="121"/>
      <c r="AV733" s="121"/>
      <c r="AW733" s="118"/>
      <c r="AX733" s="118"/>
      <c r="AY733" s="118"/>
      <c r="AZ733" s="118"/>
      <c r="BA733" s="118"/>
      <c r="BB733" s="118"/>
      <c r="BC733" s="118"/>
      <c r="BD733" s="118"/>
      <c r="BE733" s="118"/>
      <c r="BF733" s="118"/>
      <c r="BG733" s="118"/>
      <c r="BH733" s="118"/>
      <c r="BI733" s="118"/>
      <c r="BJ733" s="118"/>
      <c r="BK733" s="118"/>
      <c r="BL733" s="118"/>
    </row>
    <row r="734" spans="1:64" ht="15.75" customHeight="1">
      <c r="A734" s="118"/>
      <c r="B734" s="119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20"/>
      <c r="Z734" s="120"/>
      <c r="AA734" s="118"/>
      <c r="AB734" s="118"/>
      <c r="AC734" s="118"/>
      <c r="AD734" s="118"/>
      <c r="AE734" s="118"/>
      <c r="AF734" s="118"/>
      <c r="AG734" s="118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1"/>
      <c r="AU734" s="121"/>
      <c r="AV734" s="121"/>
      <c r="AW734" s="118"/>
      <c r="AX734" s="118"/>
      <c r="AY734" s="118"/>
      <c r="AZ734" s="118"/>
      <c r="BA734" s="118"/>
      <c r="BB734" s="118"/>
      <c r="BC734" s="118"/>
      <c r="BD734" s="118"/>
      <c r="BE734" s="118"/>
      <c r="BF734" s="118"/>
      <c r="BG734" s="118"/>
      <c r="BH734" s="118"/>
      <c r="BI734" s="118"/>
      <c r="BJ734" s="118"/>
      <c r="BK734" s="118"/>
      <c r="BL734" s="118"/>
    </row>
    <row r="735" spans="1:64" ht="15.75" customHeight="1">
      <c r="A735" s="118"/>
      <c r="B735" s="119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20"/>
      <c r="Z735" s="120"/>
      <c r="AA735" s="118"/>
      <c r="AB735" s="118"/>
      <c r="AC735" s="118"/>
      <c r="AD735" s="118"/>
      <c r="AE735" s="118"/>
      <c r="AF735" s="118"/>
      <c r="AG735" s="118"/>
      <c r="AH735" s="121"/>
      <c r="AI735" s="121"/>
      <c r="AJ735" s="121"/>
      <c r="AK735" s="121"/>
      <c r="AL735" s="121"/>
      <c r="AM735" s="121"/>
      <c r="AN735" s="121"/>
      <c r="AO735" s="121"/>
      <c r="AP735" s="121"/>
      <c r="AQ735" s="121"/>
      <c r="AR735" s="121"/>
      <c r="AS735" s="121"/>
      <c r="AT735" s="121"/>
      <c r="AU735" s="121"/>
      <c r="AV735" s="121"/>
      <c r="AW735" s="118"/>
      <c r="AX735" s="118"/>
      <c r="AY735" s="118"/>
      <c r="AZ735" s="118"/>
      <c r="BA735" s="118"/>
      <c r="BB735" s="118"/>
      <c r="BC735" s="118"/>
      <c r="BD735" s="118"/>
      <c r="BE735" s="118"/>
      <c r="BF735" s="118"/>
      <c r="BG735" s="118"/>
      <c r="BH735" s="118"/>
      <c r="BI735" s="118"/>
      <c r="BJ735" s="118"/>
      <c r="BK735" s="118"/>
      <c r="BL735" s="118"/>
    </row>
    <row r="736" spans="1:64" ht="15.75" customHeight="1">
      <c r="A736" s="118"/>
      <c r="B736" s="119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20"/>
      <c r="Z736" s="120"/>
      <c r="AA736" s="118"/>
      <c r="AB736" s="118"/>
      <c r="AC736" s="118"/>
      <c r="AD736" s="118"/>
      <c r="AE736" s="118"/>
      <c r="AF736" s="118"/>
      <c r="AG736" s="118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1"/>
      <c r="AU736" s="121"/>
      <c r="AV736" s="121"/>
      <c r="AW736" s="118"/>
      <c r="AX736" s="118"/>
      <c r="AY736" s="118"/>
      <c r="AZ736" s="118"/>
      <c r="BA736" s="118"/>
      <c r="BB736" s="118"/>
      <c r="BC736" s="118"/>
      <c r="BD736" s="118"/>
      <c r="BE736" s="118"/>
      <c r="BF736" s="118"/>
      <c r="BG736" s="118"/>
      <c r="BH736" s="118"/>
      <c r="BI736" s="118"/>
      <c r="BJ736" s="118"/>
      <c r="BK736" s="118"/>
      <c r="BL736" s="118"/>
    </row>
    <row r="737" spans="1:64" ht="15.75" customHeight="1">
      <c r="A737" s="118"/>
      <c r="B737" s="119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20"/>
      <c r="Z737" s="120"/>
      <c r="AA737" s="118"/>
      <c r="AB737" s="118"/>
      <c r="AC737" s="118"/>
      <c r="AD737" s="118"/>
      <c r="AE737" s="118"/>
      <c r="AF737" s="118"/>
      <c r="AG737" s="118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1"/>
      <c r="AU737" s="121"/>
      <c r="AV737" s="121"/>
      <c r="AW737" s="118"/>
      <c r="AX737" s="118"/>
      <c r="AY737" s="118"/>
      <c r="AZ737" s="118"/>
      <c r="BA737" s="118"/>
      <c r="BB737" s="118"/>
      <c r="BC737" s="118"/>
      <c r="BD737" s="118"/>
      <c r="BE737" s="118"/>
      <c r="BF737" s="118"/>
      <c r="BG737" s="118"/>
      <c r="BH737" s="118"/>
      <c r="BI737" s="118"/>
      <c r="BJ737" s="118"/>
      <c r="BK737" s="118"/>
      <c r="BL737" s="118"/>
    </row>
    <row r="738" spans="1:64" ht="15.75" customHeight="1">
      <c r="A738" s="118"/>
      <c r="B738" s="119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20"/>
      <c r="Z738" s="120"/>
      <c r="AA738" s="118"/>
      <c r="AB738" s="118"/>
      <c r="AC738" s="118"/>
      <c r="AD738" s="118"/>
      <c r="AE738" s="118"/>
      <c r="AF738" s="118"/>
      <c r="AG738" s="118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1"/>
      <c r="AU738" s="121"/>
      <c r="AV738" s="121"/>
      <c r="AW738" s="118"/>
      <c r="AX738" s="118"/>
      <c r="AY738" s="118"/>
      <c r="AZ738" s="118"/>
      <c r="BA738" s="118"/>
      <c r="BB738" s="118"/>
      <c r="BC738" s="118"/>
      <c r="BD738" s="118"/>
      <c r="BE738" s="118"/>
      <c r="BF738" s="118"/>
      <c r="BG738" s="118"/>
      <c r="BH738" s="118"/>
      <c r="BI738" s="118"/>
      <c r="BJ738" s="118"/>
      <c r="BK738" s="118"/>
      <c r="BL738" s="118"/>
    </row>
    <row r="739" spans="1:64" ht="15.75" customHeight="1">
      <c r="A739" s="118"/>
      <c r="B739" s="119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20"/>
      <c r="Z739" s="120"/>
      <c r="AA739" s="118"/>
      <c r="AB739" s="118"/>
      <c r="AC739" s="118"/>
      <c r="AD739" s="118"/>
      <c r="AE739" s="118"/>
      <c r="AF739" s="118"/>
      <c r="AG739" s="118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1"/>
      <c r="AU739" s="121"/>
      <c r="AV739" s="121"/>
      <c r="AW739" s="118"/>
      <c r="AX739" s="118"/>
      <c r="AY739" s="118"/>
      <c r="AZ739" s="118"/>
      <c r="BA739" s="118"/>
      <c r="BB739" s="118"/>
      <c r="BC739" s="118"/>
      <c r="BD739" s="118"/>
      <c r="BE739" s="118"/>
      <c r="BF739" s="118"/>
      <c r="BG739" s="118"/>
      <c r="BH739" s="118"/>
      <c r="BI739" s="118"/>
      <c r="BJ739" s="118"/>
      <c r="BK739" s="118"/>
      <c r="BL739" s="118"/>
    </row>
    <row r="740" spans="1:64" ht="15.75" customHeight="1">
      <c r="A740" s="118"/>
      <c r="B740" s="119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20"/>
      <c r="Z740" s="120"/>
      <c r="AA740" s="118"/>
      <c r="AB740" s="118"/>
      <c r="AC740" s="118"/>
      <c r="AD740" s="118"/>
      <c r="AE740" s="118"/>
      <c r="AF740" s="118"/>
      <c r="AG740" s="118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1"/>
      <c r="AU740" s="121"/>
      <c r="AV740" s="121"/>
      <c r="AW740" s="118"/>
      <c r="AX740" s="118"/>
      <c r="AY740" s="118"/>
      <c r="AZ740" s="118"/>
      <c r="BA740" s="118"/>
      <c r="BB740" s="118"/>
      <c r="BC740" s="118"/>
      <c r="BD740" s="118"/>
      <c r="BE740" s="118"/>
      <c r="BF740" s="118"/>
      <c r="BG740" s="118"/>
      <c r="BH740" s="118"/>
      <c r="BI740" s="118"/>
      <c r="BJ740" s="118"/>
      <c r="BK740" s="118"/>
      <c r="BL740" s="118"/>
    </row>
    <row r="741" spans="1:64" ht="15.75" customHeight="1">
      <c r="A741" s="118"/>
      <c r="B741" s="119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20"/>
      <c r="Z741" s="120"/>
      <c r="AA741" s="118"/>
      <c r="AB741" s="118"/>
      <c r="AC741" s="118"/>
      <c r="AD741" s="118"/>
      <c r="AE741" s="118"/>
      <c r="AF741" s="118"/>
      <c r="AG741" s="118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1"/>
      <c r="AU741" s="121"/>
      <c r="AV741" s="121"/>
      <c r="AW741" s="118"/>
      <c r="AX741" s="118"/>
      <c r="AY741" s="118"/>
      <c r="AZ741" s="118"/>
      <c r="BA741" s="118"/>
      <c r="BB741" s="118"/>
      <c r="BC741" s="118"/>
      <c r="BD741" s="118"/>
      <c r="BE741" s="118"/>
      <c r="BF741" s="118"/>
      <c r="BG741" s="118"/>
      <c r="BH741" s="118"/>
      <c r="BI741" s="118"/>
      <c r="BJ741" s="118"/>
      <c r="BK741" s="118"/>
      <c r="BL741" s="118"/>
    </row>
    <row r="742" spans="1:64" ht="15.75" customHeight="1">
      <c r="A742" s="118"/>
      <c r="B742" s="119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20"/>
      <c r="Z742" s="120"/>
      <c r="AA742" s="118"/>
      <c r="AB742" s="118"/>
      <c r="AC742" s="118"/>
      <c r="AD742" s="118"/>
      <c r="AE742" s="118"/>
      <c r="AF742" s="118"/>
      <c r="AG742" s="118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1"/>
      <c r="AU742" s="121"/>
      <c r="AV742" s="121"/>
      <c r="AW742" s="118"/>
      <c r="AX742" s="118"/>
      <c r="AY742" s="118"/>
      <c r="AZ742" s="118"/>
      <c r="BA742" s="118"/>
      <c r="BB742" s="118"/>
      <c r="BC742" s="118"/>
      <c r="BD742" s="118"/>
      <c r="BE742" s="118"/>
      <c r="BF742" s="118"/>
      <c r="BG742" s="118"/>
      <c r="BH742" s="118"/>
      <c r="BI742" s="118"/>
      <c r="BJ742" s="118"/>
      <c r="BK742" s="118"/>
      <c r="BL742" s="118"/>
    </row>
    <row r="743" spans="1:64" ht="15.75" customHeight="1">
      <c r="A743" s="118"/>
      <c r="B743" s="119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20"/>
      <c r="Z743" s="120"/>
      <c r="AA743" s="118"/>
      <c r="AB743" s="118"/>
      <c r="AC743" s="118"/>
      <c r="AD743" s="118"/>
      <c r="AE743" s="118"/>
      <c r="AF743" s="118"/>
      <c r="AG743" s="118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1"/>
      <c r="AU743" s="121"/>
      <c r="AV743" s="121"/>
      <c r="AW743" s="118"/>
      <c r="AX743" s="118"/>
      <c r="AY743" s="118"/>
      <c r="AZ743" s="118"/>
      <c r="BA743" s="118"/>
      <c r="BB743" s="118"/>
      <c r="BC743" s="118"/>
      <c r="BD743" s="118"/>
      <c r="BE743" s="118"/>
      <c r="BF743" s="118"/>
      <c r="BG743" s="118"/>
      <c r="BH743" s="118"/>
      <c r="BI743" s="118"/>
      <c r="BJ743" s="118"/>
      <c r="BK743" s="118"/>
      <c r="BL743" s="118"/>
    </row>
    <row r="744" spans="1:64" ht="15.75" customHeight="1">
      <c r="A744" s="118"/>
      <c r="B744" s="119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20"/>
      <c r="Z744" s="120"/>
      <c r="AA744" s="118"/>
      <c r="AB744" s="118"/>
      <c r="AC744" s="118"/>
      <c r="AD744" s="118"/>
      <c r="AE744" s="118"/>
      <c r="AF744" s="118"/>
      <c r="AG744" s="118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1"/>
      <c r="AU744" s="121"/>
      <c r="AV744" s="121"/>
      <c r="AW744" s="118"/>
      <c r="AX744" s="118"/>
      <c r="AY744" s="118"/>
      <c r="AZ744" s="118"/>
      <c r="BA744" s="118"/>
      <c r="BB744" s="118"/>
      <c r="BC744" s="118"/>
      <c r="BD744" s="118"/>
      <c r="BE744" s="118"/>
      <c r="BF744" s="118"/>
      <c r="BG744" s="118"/>
      <c r="BH744" s="118"/>
      <c r="BI744" s="118"/>
      <c r="BJ744" s="118"/>
      <c r="BK744" s="118"/>
      <c r="BL744" s="118"/>
    </row>
    <row r="745" spans="1:64" ht="15.75" customHeight="1">
      <c r="A745" s="118"/>
      <c r="B745" s="119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20"/>
      <c r="Z745" s="120"/>
      <c r="AA745" s="118"/>
      <c r="AB745" s="118"/>
      <c r="AC745" s="118"/>
      <c r="AD745" s="118"/>
      <c r="AE745" s="118"/>
      <c r="AF745" s="118"/>
      <c r="AG745" s="118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1"/>
      <c r="AU745" s="121"/>
      <c r="AV745" s="121"/>
      <c r="AW745" s="118"/>
      <c r="AX745" s="118"/>
      <c r="AY745" s="118"/>
      <c r="AZ745" s="118"/>
      <c r="BA745" s="118"/>
      <c r="BB745" s="118"/>
      <c r="BC745" s="118"/>
      <c r="BD745" s="118"/>
      <c r="BE745" s="118"/>
      <c r="BF745" s="118"/>
      <c r="BG745" s="118"/>
      <c r="BH745" s="118"/>
      <c r="BI745" s="118"/>
      <c r="BJ745" s="118"/>
      <c r="BK745" s="118"/>
      <c r="BL745" s="118"/>
    </row>
    <row r="746" spans="1:64" ht="15.75" customHeight="1">
      <c r="A746" s="118"/>
      <c r="B746" s="119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20"/>
      <c r="Z746" s="120"/>
      <c r="AA746" s="118"/>
      <c r="AB746" s="118"/>
      <c r="AC746" s="118"/>
      <c r="AD746" s="118"/>
      <c r="AE746" s="118"/>
      <c r="AF746" s="118"/>
      <c r="AG746" s="118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1"/>
      <c r="AU746" s="121"/>
      <c r="AV746" s="121"/>
      <c r="AW746" s="118"/>
      <c r="AX746" s="118"/>
      <c r="AY746" s="118"/>
      <c r="AZ746" s="118"/>
      <c r="BA746" s="118"/>
      <c r="BB746" s="118"/>
      <c r="BC746" s="118"/>
      <c r="BD746" s="118"/>
      <c r="BE746" s="118"/>
      <c r="BF746" s="118"/>
      <c r="BG746" s="118"/>
      <c r="BH746" s="118"/>
      <c r="BI746" s="118"/>
      <c r="BJ746" s="118"/>
      <c r="BK746" s="118"/>
      <c r="BL746" s="118"/>
    </row>
    <row r="747" spans="1:64" ht="15.75" customHeight="1">
      <c r="A747" s="118"/>
      <c r="B747" s="119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20"/>
      <c r="Z747" s="120"/>
      <c r="AA747" s="118"/>
      <c r="AB747" s="118"/>
      <c r="AC747" s="118"/>
      <c r="AD747" s="118"/>
      <c r="AE747" s="118"/>
      <c r="AF747" s="118"/>
      <c r="AG747" s="118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1"/>
      <c r="AU747" s="121"/>
      <c r="AV747" s="121"/>
      <c r="AW747" s="118"/>
      <c r="AX747" s="118"/>
      <c r="AY747" s="118"/>
      <c r="AZ747" s="118"/>
      <c r="BA747" s="118"/>
      <c r="BB747" s="118"/>
      <c r="BC747" s="118"/>
      <c r="BD747" s="118"/>
      <c r="BE747" s="118"/>
      <c r="BF747" s="118"/>
      <c r="BG747" s="118"/>
      <c r="BH747" s="118"/>
      <c r="BI747" s="118"/>
      <c r="BJ747" s="118"/>
      <c r="BK747" s="118"/>
      <c r="BL747" s="118"/>
    </row>
    <row r="748" spans="1:64" ht="15.75" customHeight="1">
      <c r="A748" s="118"/>
      <c r="B748" s="119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20"/>
      <c r="Z748" s="120"/>
      <c r="AA748" s="118"/>
      <c r="AB748" s="118"/>
      <c r="AC748" s="118"/>
      <c r="AD748" s="118"/>
      <c r="AE748" s="118"/>
      <c r="AF748" s="118"/>
      <c r="AG748" s="118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1"/>
      <c r="AU748" s="121"/>
      <c r="AV748" s="121"/>
      <c r="AW748" s="118"/>
      <c r="AX748" s="118"/>
      <c r="AY748" s="118"/>
      <c r="AZ748" s="118"/>
      <c r="BA748" s="118"/>
      <c r="BB748" s="118"/>
      <c r="BC748" s="118"/>
      <c r="BD748" s="118"/>
      <c r="BE748" s="118"/>
      <c r="BF748" s="118"/>
      <c r="BG748" s="118"/>
      <c r="BH748" s="118"/>
      <c r="BI748" s="118"/>
      <c r="BJ748" s="118"/>
      <c r="BK748" s="118"/>
      <c r="BL748" s="118"/>
    </row>
    <row r="749" spans="1:64" ht="15.75" customHeight="1">
      <c r="A749" s="118"/>
      <c r="B749" s="119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20"/>
      <c r="Z749" s="120"/>
      <c r="AA749" s="118"/>
      <c r="AB749" s="118"/>
      <c r="AC749" s="118"/>
      <c r="AD749" s="118"/>
      <c r="AE749" s="118"/>
      <c r="AF749" s="118"/>
      <c r="AG749" s="118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1"/>
      <c r="AU749" s="121"/>
      <c r="AV749" s="121"/>
      <c r="AW749" s="118"/>
      <c r="AX749" s="118"/>
      <c r="AY749" s="118"/>
      <c r="AZ749" s="118"/>
      <c r="BA749" s="118"/>
      <c r="BB749" s="118"/>
      <c r="BC749" s="118"/>
      <c r="BD749" s="118"/>
      <c r="BE749" s="118"/>
      <c r="BF749" s="118"/>
      <c r="BG749" s="118"/>
      <c r="BH749" s="118"/>
      <c r="BI749" s="118"/>
      <c r="BJ749" s="118"/>
      <c r="BK749" s="118"/>
      <c r="BL749" s="118"/>
    </row>
    <row r="750" spans="1:64" ht="15.75" customHeight="1">
      <c r="A750" s="118"/>
      <c r="B750" s="119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20"/>
      <c r="Z750" s="120"/>
      <c r="AA750" s="118"/>
      <c r="AB750" s="118"/>
      <c r="AC750" s="118"/>
      <c r="AD750" s="118"/>
      <c r="AE750" s="118"/>
      <c r="AF750" s="118"/>
      <c r="AG750" s="118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1"/>
      <c r="AU750" s="121"/>
      <c r="AV750" s="121"/>
      <c r="AW750" s="118"/>
      <c r="AX750" s="118"/>
      <c r="AY750" s="118"/>
      <c r="AZ750" s="118"/>
      <c r="BA750" s="118"/>
      <c r="BB750" s="118"/>
      <c r="BC750" s="118"/>
      <c r="BD750" s="118"/>
      <c r="BE750" s="118"/>
      <c r="BF750" s="118"/>
      <c r="BG750" s="118"/>
      <c r="BH750" s="118"/>
      <c r="BI750" s="118"/>
      <c r="BJ750" s="118"/>
      <c r="BK750" s="118"/>
      <c r="BL750" s="118"/>
    </row>
    <row r="751" spans="1:64" ht="15.75" customHeight="1">
      <c r="A751" s="118"/>
      <c r="B751" s="119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20"/>
      <c r="Z751" s="120"/>
      <c r="AA751" s="118"/>
      <c r="AB751" s="118"/>
      <c r="AC751" s="118"/>
      <c r="AD751" s="118"/>
      <c r="AE751" s="118"/>
      <c r="AF751" s="118"/>
      <c r="AG751" s="118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1"/>
      <c r="AU751" s="121"/>
      <c r="AV751" s="121"/>
      <c r="AW751" s="118"/>
      <c r="AX751" s="118"/>
      <c r="AY751" s="118"/>
      <c r="AZ751" s="118"/>
      <c r="BA751" s="118"/>
      <c r="BB751" s="118"/>
      <c r="BC751" s="118"/>
      <c r="BD751" s="118"/>
      <c r="BE751" s="118"/>
      <c r="BF751" s="118"/>
      <c r="BG751" s="118"/>
      <c r="BH751" s="118"/>
      <c r="BI751" s="118"/>
      <c r="BJ751" s="118"/>
      <c r="BK751" s="118"/>
      <c r="BL751" s="118"/>
    </row>
    <row r="752" spans="1:64" ht="15.75" customHeight="1">
      <c r="A752" s="118"/>
      <c r="B752" s="119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20"/>
      <c r="Z752" s="120"/>
      <c r="AA752" s="118"/>
      <c r="AB752" s="118"/>
      <c r="AC752" s="118"/>
      <c r="AD752" s="118"/>
      <c r="AE752" s="118"/>
      <c r="AF752" s="118"/>
      <c r="AG752" s="118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1"/>
      <c r="AU752" s="121"/>
      <c r="AV752" s="121"/>
      <c r="AW752" s="118"/>
      <c r="AX752" s="118"/>
      <c r="AY752" s="118"/>
      <c r="AZ752" s="118"/>
      <c r="BA752" s="118"/>
      <c r="BB752" s="118"/>
      <c r="BC752" s="118"/>
      <c r="BD752" s="118"/>
      <c r="BE752" s="118"/>
      <c r="BF752" s="118"/>
      <c r="BG752" s="118"/>
      <c r="BH752" s="118"/>
      <c r="BI752" s="118"/>
      <c r="BJ752" s="118"/>
      <c r="BK752" s="118"/>
      <c r="BL752" s="118"/>
    </row>
    <row r="753" spans="1:64" ht="15.75" customHeight="1">
      <c r="A753" s="118"/>
      <c r="B753" s="119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20"/>
      <c r="Z753" s="120"/>
      <c r="AA753" s="118"/>
      <c r="AB753" s="118"/>
      <c r="AC753" s="118"/>
      <c r="AD753" s="118"/>
      <c r="AE753" s="118"/>
      <c r="AF753" s="118"/>
      <c r="AG753" s="118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1"/>
      <c r="AU753" s="121"/>
      <c r="AV753" s="121"/>
      <c r="AW753" s="118"/>
      <c r="AX753" s="118"/>
      <c r="AY753" s="118"/>
      <c r="AZ753" s="118"/>
      <c r="BA753" s="118"/>
      <c r="BB753" s="118"/>
      <c r="BC753" s="118"/>
      <c r="BD753" s="118"/>
      <c r="BE753" s="118"/>
      <c r="BF753" s="118"/>
      <c r="BG753" s="118"/>
      <c r="BH753" s="118"/>
      <c r="BI753" s="118"/>
      <c r="BJ753" s="118"/>
      <c r="BK753" s="118"/>
      <c r="BL753" s="118"/>
    </row>
    <row r="754" spans="1:64" ht="15.75" customHeight="1">
      <c r="A754" s="118"/>
      <c r="B754" s="119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20"/>
      <c r="Z754" s="120"/>
      <c r="AA754" s="118"/>
      <c r="AB754" s="118"/>
      <c r="AC754" s="118"/>
      <c r="AD754" s="118"/>
      <c r="AE754" s="118"/>
      <c r="AF754" s="118"/>
      <c r="AG754" s="118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1"/>
      <c r="AU754" s="121"/>
      <c r="AV754" s="121"/>
      <c r="AW754" s="118"/>
      <c r="AX754" s="118"/>
      <c r="AY754" s="118"/>
      <c r="AZ754" s="118"/>
      <c r="BA754" s="118"/>
      <c r="BB754" s="118"/>
      <c r="BC754" s="118"/>
      <c r="BD754" s="118"/>
      <c r="BE754" s="118"/>
      <c r="BF754" s="118"/>
      <c r="BG754" s="118"/>
      <c r="BH754" s="118"/>
      <c r="BI754" s="118"/>
      <c r="BJ754" s="118"/>
      <c r="BK754" s="118"/>
      <c r="BL754" s="118"/>
    </row>
    <row r="755" spans="1:64" ht="15.75" customHeight="1">
      <c r="A755" s="118"/>
      <c r="B755" s="119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20"/>
      <c r="Z755" s="120"/>
      <c r="AA755" s="118"/>
      <c r="AB755" s="118"/>
      <c r="AC755" s="118"/>
      <c r="AD755" s="118"/>
      <c r="AE755" s="118"/>
      <c r="AF755" s="118"/>
      <c r="AG755" s="118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1"/>
      <c r="AU755" s="121"/>
      <c r="AV755" s="121"/>
      <c r="AW755" s="118"/>
      <c r="AX755" s="118"/>
      <c r="AY755" s="118"/>
      <c r="AZ755" s="118"/>
      <c r="BA755" s="118"/>
      <c r="BB755" s="118"/>
      <c r="BC755" s="118"/>
      <c r="BD755" s="118"/>
      <c r="BE755" s="118"/>
      <c r="BF755" s="118"/>
      <c r="BG755" s="118"/>
      <c r="BH755" s="118"/>
      <c r="BI755" s="118"/>
      <c r="BJ755" s="118"/>
      <c r="BK755" s="118"/>
      <c r="BL755" s="118"/>
    </row>
    <row r="756" spans="1:64" ht="15.75" customHeight="1">
      <c r="A756" s="118"/>
      <c r="B756" s="119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20"/>
      <c r="Z756" s="120"/>
      <c r="AA756" s="118"/>
      <c r="AB756" s="118"/>
      <c r="AC756" s="118"/>
      <c r="AD756" s="118"/>
      <c r="AE756" s="118"/>
      <c r="AF756" s="118"/>
      <c r="AG756" s="118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1"/>
      <c r="AU756" s="121"/>
      <c r="AV756" s="121"/>
      <c r="AW756" s="118"/>
      <c r="AX756" s="118"/>
      <c r="AY756" s="118"/>
      <c r="AZ756" s="118"/>
      <c r="BA756" s="118"/>
      <c r="BB756" s="118"/>
      <c r="BC756" s="118"/>
      <c r="BD756" s="118"/>
      <c r="BE756" s="118"/>
      <c r="BF756" s="118"/>
      <c r="BG756" s="118"/>
      <c r="BH756" s="118"/>
      <c r="BI756" s="118"/>
      <c r="BJ756" s="118"/>
      <c r="BK756" s="118"/>
      <c r="BL756" s="118"/>
    </row>
    <row r="757" spans="1:64" ht="15.75" customHeight="1">
      <c r="A757" s="118"/>
      <c r="B757" s="119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20"/>
      <c r="Z757" s="120"/>
      <c r="AA757" s="118"/>
      <c r="AB757" s="118"/>
      <c r="AC757" s="118"/>
      <c r="AD757" s="118"/>
      <c r="AE757" s="118"/>
      <c r="AF757" s="118"/>
      <c r="AG757" s="118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1"/>
      <c r="AU757" s="121"/>
      <c r="AV757" s="121"/>
      <c r="AW757" s="118"/>
      <c r="AX757" s="118"/>
      <c r="AY757" s="118"/>
      <c r="AZ757" s="118"/>
      <c r="BA757" s="118"/>
      <c r="BB757" s="118"/>
      <c r="BC757" s="118"/>
      <c r="BD757" s="118"/>
      <c r="BE757" s="118"/>
      <c r="BF757" s="118"/>
      <c r="BG757" s="118"/>
      <c r="BH757" s="118"/>
      <c r="BI757" s="118"/>
      <c r="BJ757" s="118"/>
      <c r="BK757" s="118"/>
      <c r="BL757" s="118"/>
    </row>
    <row r="758" spans="1:64" ht="15.75" customHeight="1">
      <c r="A758" s="118"/>
      <c r="B758" s="119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20"/>
      <c r="Z758" s="120"/>
      <c r="AA758" s="118"/>
      <c r="AB758" s="118"/>
      <c r="AC758" s="118"/>
      <c r="AD758" s="118"/>
      <c r="AE758" s="118"/>
      <c r="AF758" s="118"/>
      <c r="AG758" s="118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1"/>
      <c r="AU758" s="121"/>
      <c r="AV758" s="121"/>
      <c r="AW758" s="118"/>
      <c r="AX758" s="118"/>
      <c r="AY758" s="118"/>
      <c r="AZ758" s="118"/>
      <c r="BA758" s="118"/>
      <c r="BB758" s="118"/>
      <c r="BC758" s="118"/>
      <c r="BD758" s="118"/>
      <c r="BE758" s="118"/>
      <c r="BF758" s="118"/>
      <c r="BG758" s="118"/>
      <c r="BH758" s="118"/>
      <c r="BI758" s="118"/>
      <c r="BJ758" s="118"/>
      <c r="BK758" s="118"/>
      <c r="BL758" s="118"/>
    </row>
    <row r="759" spans="1:64" ht="15.75" customHeight="1">
      <c r="A759" s="118"/>
      <c r="B759" s="119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20"/>
      <c r="Z759" s="120"/>
      <c r="AA759" s="118"/>
      <c r="AB759" s="118"/>
      <c r="AC759" s="118"/>
      <c r="AD759" s="118"/>
      <c r="AE759" s="118"/>
      <c r="AF759" s="118"/>
      <c r="AG759" s="118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1"/>
      <c r="AU759" s="121"/>
      <c r="AV759" s="121"/>
      <c r="AW759" s="118"/>
      <c r="AX759" s="118"/>
      <c r="AY759" s="118"/>
      <c r="AZ759" s="118"/>
      <c r="BA759" s="118"/>
      <c r="BB759" s="118"/>
      <c r="BC759" s="118"/>
      <c r="BD759" s="118"/>
      <c r="BE759" s="118"/>
      <c r="BF759" s="118"/>
      <c r="BG759" s="118"/>
      <c r="BH759" s="118"/>
      <c r="BI759" s="118"/>
      <c r="BJ759" s="118"/>
      <c r="BK759" s="118"/>
      <c r="BL759" s="118"/>
    </row>
    <row r="760" spans="1:64" ht="15.75" customHeight="1">
      <c r="A760" s="118"/>
      <c r="B760" s="119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20"/>
      <c r="Z760" s="120"/>
      <c r="AA760" s="118"/>
      <c r="AB760" s="118"/>
      <c r="AC760" s="118"/>
      <c r="AD760" s="118"/>
      <c r="AE760" s="118"/>
      <c r="AF760" s="118"/>
      <c r="AG760" s="118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1"/>
      <c r="AU760" s="121"/>
      <c r="AV760" s="121"/>
      <c r="AW760" s="118"/>
      <c r="AX760" s="118"/>
      <c r="AY760" s="118"/>
      <c r="AZ760" s="118"/>
      <c r="BA760" s="118"/>
      <c r="BB760" s="118"/>
      <c r="BC760" s="118"/>
      <c r="BD760" s="118"/>
      <c r="BE760" s="118"/>
      <c r="BF760" s="118"/>
      <c r="BG760" s="118"/>
      <c r="BH760" s="118"/>
      <c r="BI760" s="118"/>
      <c r="BJ760" s="118"/>
      <c r="BK760" s="118"/>
      <c r="BL760" s="118"/>
    </row>
    <row r="761" spans="1:64" ht="15.75" customHeight="1">
      <c r="A761" s="118"/>
      <c r="B761" s="119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20"/>
      <c r="Z761" s="120"/>
      <c r="AA761" s="118"/>
      <c r="AB761" s="118"/>
      <c r="AC761" s="118"/>
      <c r="AD761" s="118"/>
      <c r="AE761" s="118"/>
      <c r="AF761" s="118"/>
      <c r="AG761" s="118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1"/>
      <c r="AU761" s="121"/>
      <c r="AV761" s="121"/>
      <c r="AW761" s="118"/>
      <c r="AX761" s="118"/>
      <c r="AY761" s="118"/>
      <c r="AZ761" s="118"/>
      <c r="BA761" s="118"/>
      <c r="BB761" s="118"/>
      <c r="BC761" s="118"/>
      <c r="BD761" s="118"/>
      <c r="BE761" s="118"/>
      <c r="BF761" s="118"/>
      <c r="BG761" s="118"/>
      <c r="BH761" s="118"/>
      <c r="BI761" s="118"/>
      <c r="BJ761" s="118"/>
      <c r="BK761" s="118"/>
      <c r="BL761" s="118"/>
    </row>
    <row r="762" spans="1:64" ht="15.75" customHeight="1">
      <c r="A762" s="118"/>
      <c r="B762" s="119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20"/>
      <c r="Z762" s="120"/>
      <c r="AA762" s="118"/>
      <c r="AB762" s="118"/>
      <c r="AC762" s="118"/>
      <c r="AD762" s="118"/>
      <c r="AE762" s="118"/>
      <c r="AF762" s="118"/>
      <c r="AG762" s="118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1"/>
      <c r="AU762" s="121"/>
      <c r="AV762" s="121"/>
      <c r="AW762" s="118"/>
      <c r="AX762" s="118"/>
      <c r="AY762" s="118"/>
      <c r="AZ762" s="118"/>
      <c r="BA762" s="118"/>
      <c r="BB762" s="118"/>
      <c r="BC762" s="118"/>
      <c r="BD762" s="118"/>
      <c r="BE762" s="118"/>
      <c r="BF762" s="118"/>
      <c r="BG762" s="118"/>
      <c r="BH762" s="118"/>
      <c r="BI762" s="118"/>
      <c r="BJ762" s="118"/>
      <c r="BK762" s="118"/>
      <c r="BL762" s="118"/>
    </row>
    <row r="763" spans="1:64" ht="15.75" customHeight="1">
      <c r="A763" s="118"/>
      <c r="B763" s="119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20"/>
      <c r="Z763" s="120"/>
      <c r="AA763" s="118"/>
      <c r="AB763" s="118"/>
      <c r="AC763" s="118"/>
      <c r="AD763" s="118"/>
      <c r="AE763" s="118"/>
      <c r="AF763" s="118"/>
      <c r="AG763" s="118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1"/>
      <c r="AU763" s="121"/>
      <c r="AV763" s="121"/>
      <c r="AW763" s="118"/>
      <c r="AX763" s="118"/>
      <c r="AY763" s="118"/>
      <c r="AZ763" s="118"/>
      <c r="BA763" s="118"/>
      <c r="BB763" s="118"/>
      <c r="BC763" s="118"/>
      <c r="BD763" s="118"/>
      <c r="BE763" s="118"/>
      <c r="BF763" s="118"/>
      <c r="BG763" s="118"/>
      <c r="BH763" s="118"/>
      <c r="BI763" s="118"/>
      <c r="BJ763" s="118"/>
      <c r="BK763" s="118"/>
      <c r="BL763" s="118"/>
    </row>
    <row r="764" spans="1:64" ht="15.75" customHeight="1">
      <c r="A764" s="118"/>
      <c r="B764" s="119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20"/>
      <c r="Z764" s="120"/>
      <c r="AA764" s="118"/>
      <c r="AB764" s="118"/>
      <c r="AC764" s="118"/>
      <c r="AD764" s="118"/>
      <c r="AE764" s="118"/>
      <c r="AF764" s="118"/>
      <c r="AG764" s="118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1"/>
      <c r="AU764" s="121"/>
      <c r="AV764" s="121"/>
      <c r="AW764" s="118"/>
      <c r="AX764" s="118"/>
      <c r="AY764" s="118"/>
      <c r="AZ764" s="118"/>
      <c r="BA764" s="118"/>
      <c r="BB764" s="118"/>
      <c r="BC764" s="118"/>
      <c r="BD764" s="118"/>
      <c r="BE764" s="118"/>
      <c r="BF764" s="118"/>
      <c r="BG764" s="118"/>
      <c r="BH764" s="118"/>
      <c r="BI764" s="118"/>
      <c r="BJ764" s="118"/>
      <c r="BK764" s="118"/>
      <c r="BL764" s="118"/>
    </row>
    <row r="765" spans="1:64" ht="15.75" customHeight="1">
      <c r="A765" s="118"/>
      <c r="B765" s="119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20"/>
      <c r="Z765" s="120"/>
      <c r="AA765" s="118"/>
      <c r="AB765" s="118"/>
      <c r="AC765" s="118"/>
      <c r="AD765" s="118"/>
      <c r="AE765" s="118"/>
      <c r="AF765" s="118"/>
      <c r="AG765" s="118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1"/>
      <c r="AU765" s="121"/>
      <c r="AV765" s="121"/>
      <c r="AW765" s="118"/>
      <c r="AX765" s="118"/>
      <c r="AY765" s="118"/>
      <c r="AZ765" s="118"/>
      <c r="BA765" s="118"/>
      <c r="BB765" s="118"/>
      <c r="BC765" s="118"/>
      <c r="BD765" s="118"/>
      <c r="BE765" s="118"/>
      <c r="BF765" s="118"/>
      <c r="BG765" s="118"/>
      <c r="BH765" s="118"/>
      <c r="BI765" s="118"/>
      <c r="BJ765" s="118"/>
      <c r="BK765" s="118"/>
      <c r="BL765" s="118"/>
    </row>
    <row r="766" spans="1:64" ht="15.75" customHeight="1">
      <c r="A766" s="118"/>
      <c r="B766" s="119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20"/>
      <c r="Z766" s="120"/>
      <c r="AA766" s="118"/>
      <c r="AB766" s="118"/>
      <c r="AC766" s="118"/>
      <c r="AD766" s="118"/>
      <c r="AE766" s="118"/>
      <c r="AF766" s="118"/>
      <c r="AG766" s="118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1"/>
      <c r="AU766" s="121"/>
      <c r="AV766" s="121"/>
      <c r="AW766" s="118"/>
      <c r="AX766" s="118"/>
      <c r="AY766" s="118"/>
      <c r="AZ766" s="118"/>
      <c r="BA766" s="118"/>
      <c r="BB766" s="118"/>
      <c r="BC766" s="118"/>
      <c r="BD766" s="118"/>
      <c r="BE766" s="118"/>
      <c r="BF766" s="118"/>
      <c r="BG766" s="118"/>
      <c r="BH766" s="118"/>
      <c r="BI766" s="118"/>
      <c r="BJ766" s="118"/>
      <c r="BK766" s="118"/>
      <c r="BL766" s="118"/>
    </row>
    <row r="767" spans="1:64" ht="15.75" customHeight="1">
      <c r="A767" s="118"/>
      <c r="B767" s="119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20"/>
      <c r="Z767" s="120"/>
      <c r="AA767" s="118"/>
      <c r="AB767" s="118"/>
      <c r="AC767" s="118"/>
      <c r="AD767" s="118"/>
      <c r="AE767" s="118"/>
      <c r="AF767" s="118"/>
      <c r="AG767" s="118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1"/>
      <c r="AU767" s="121"/>
      <c r="AV767" s="121"/>
      <c r="AW767" s="118"/>
      <c r="AX767" s="118"/>
      <c r="AY767" s="118"/>
      <c r="AZ767" s="118"/>
      <c r="BA767" s="118"/>
      <c r="BB767" s="118"/>
      <c r="BC767" s="118"/>
      <c r="BD767" s="118"/>
      <c r="BE767" s="118"/>
      <c r="BF767" s="118"/>
      <c r="BG767" s="118"/>
      <c r="BH767" s="118"/>
      <c r="BI767" s="118"/>
      <c r="BJ767" s="118"/>
      <c r="BK767" s="118"/>
      <c r="BL767" s="118"/>
    </row>
    <row r="768" spans="1:64" ht="15.75" customHeight="1">
      <c r="A768" s="118"/>
      <c r="B768" s="119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20"/>
      <c r="Z768" s="120"/>
      <c r="AA768" s="118"/>
      <c r="AB768" s="118"/>
      <c r="AC768" s="118"/>
      <c r="AD768" s="118"/>
      <c r="AE768" s="118"/>
      <c r="AF768" s="118"/>
      <c r="AG768" s="118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1"/>
      <c r="AU768" s="121"/>
      <c r="AV768" s="121"/>
      <c r="AW768" s="118"/>
      <c r="AX768" s="118"/>
      <c r="AY768" s="118"/>
      <c r="AZ768" s="118"/>
      <c r="BA768" s="118"/>
      <c r="BB768" s="118"/>
      <c r="BC768" s="118"/>
      <c r="BD768" s="118"/>
      <c r="BE768" s="118"/>
      <c r="BF768" s="118"/>
      <c r="BG768" s="118"/>
      <c r="BH768" s="118"/>
      <c r="BI768" s="118"/>
      <c r="BJ768" s="118"/>
      <c r="BK768" s="118"/>
      <c r="BL768" s="118"/>
    </row>
    <row r="769" spans="1:64" ht="15.75" customHeight="1">
      <c r="A769" s="118"/>
      <c r="B769" s="119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20"/>
      <c r="Z769" s="120"/>
      <c r="AA769" s="118"/>
      <c r="AB769" s="118"/>
      <c r="AC769" s="118"/>
      <c r="AD769" s="118"/>
      <c r="AE769" s="118"/>
      <c r="AF769" s="118"/>
      <c r="AG769" s="118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1"/>
      <c r="AU769" s="121"/>
      <c r="AV769" s="121"/>
      <c r="AW769" s="118"/>
      <c r="AX769" s="118"/>
      <c r="AY769" s="118"/>
      <c r="AZ769" s="118"/>
      <c r="BA769" s="118"/>
      <c r="BB769" s="118"/>
      <c r="BC769" s="118"/>
      <c r="BD769" s="118"/>
      <c r="BE769" s="118"/>
      <c r="BF769" s="118"/>
      <c r="BG769" s="118"/>
      <c r="BH769" s="118"/>
      <c r="BI769" s="118"/>
      <c r="BJ769" s="118"/>
      <c r="BK769" s="118"/>
      <c r="BL769" s="118"/>
    </row>
    <row r="770" spans="1:64" ht="15.75" customHeight="1">
      <c r="A770" s="118"/>
      <c r="B770" s="119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20"/>
      <c r="Z770" s="120"/>
      <c r="AA770" s="118"/>
      <c r="AB770" s="118"/>
      <c r="AC770" s="118"/>
      <c r="AD770" s="118"/>
      <c r="AE770" s="118"/>
      <c r="AF770" s="118"/>
      <c r="AG770" s="118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1"/>
      <c r="AU770" s="121"/>
      <c r="AV770" s="121"/>
      <c r="AW770" s="118"/>
      <c r="AX770" s="118"/>
      <c r="AY770" s="118"/>
      <c r="AZ770" s="118"/>
      <c r="BA770" s="118"/>
      <c r="BB770" s="118"/>
      <c r="BC770" s="118"/>
      <c r="BD770" s="118"/>
      <c r="BE770" s="118"/>
      <c r="BF770" s="118"/>
      <c r="BG770" s="118"/>
      <c r="BH770" s="118"/>
      <c r="BI770" s="118"/>
      <c r="BJ770" s="118"/>
      <c r="BK770" s="118"/>
      <c r="BL770" s="118"/>
    </row>
    <row r="771" spans="1:64" ht="15.75" customHeight="1">
      <c r="A771" s="118"/>
      <c r="B771" s="119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20"/>
      <c r="Z771" s="120"/>
      <c r="AA771" s="118"/>
      <c r="AB771" s="118"/>
      <c r="AC771" s="118"/>
      <c r="AD771" s="118"/>
      <c r="AE771" s="118"/>
      <c r="AF771" s="118"/>
      <c r="AG771" s="118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1"/>
      <c r="AU771" s="121"/>
      <c r="AV771" s="121"/>
      <c r="AW771" s="118"/>
      <c r="AX771" s="118"/>
      <c r="AY771" s="118"/>
      <c r="AZ771" s="118"/>
      <c r="BA771" s="118"/>
      <c r="BB771" s="118"/>
      <c r="BC771" s="118"/>
      <c r="BD771" s="118"/>
      <c r="BE771" s="118"/>
      <c r="BF771" s="118"/>
      <c r="BG771" s="118"/>
      <c r="BH771" s="118"/>
      <c r="BI771" s="118"/>
      <c r="BJ771" s="118"/>
      <c r="BK771" s="118"/>
      <c r="BL771" s="118"/>
    </row>
    <row r="772" spans="1:64" ht="15.75" customHeight="1">
      <c r="A772" s="118"/>
      <c r="B772" s="119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20"/>
      <c r="Z772" s="120"/>
      <c r="AA772" s="118"/>
      <c r="AB772" s="118"/>
      <c r="AC772" s="118"/>
      <c r="AD772" s="118"/>
      <c r="AE772" s="118"/>
      <c r="AF772" s="118"/>
      <c r="AG772" s="118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1"/>
      <c r="AU772" s="121"/>
      <c r="AV772" s="121"/>
      <c r="AW772" s="118"/>
      <c r="AX772" s="118"/>
      <c r="AY772" s="118"/>
      <c r="AZ772" s="118"/>
      <c r="BA772" s="118"/>
      <c r="BB772" s="118"/>
      <c r="BC772" s="118"/>
      <c r="BD772" s="118"/>
      <c r="BE772" s="118"/>
      <c r="BF772" s="118"/>
      <c r="BG772" s="118"/>
      <c r="BH772" s="118"/>
      <c r="BI772" s="118"/>
      <c r="BJ772" s="118"/>
      <c r="BK772" s="118"/>
      <c r="BL772" s="118"/>
    </row>
    <row r="773" spans="1:64" ht="15.75" customHeight="1">
      <c r="A773" s="118"/>
      <c r="B773" s="119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20"/>
      <c r="Z773" s="120"/>
      <c r="AA773" s="118"/>
      <c r="AB773" s="118"/>
      <c r="AC773" s="118"/>
      <c r="AD773" s="118"/>
      <c r="AE773" s="118"/>
      <c r="AF773" s="118"/>
      <c r="AG773" s="118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1"/>
      <c r="AU773" s="121"/>
      <c r="AV773" s="121"/>
      <c r="AW773" s="118"/>
      <c r="AX773" s="118"/>
      <c r="AY773" s="118"/>
      <c r="AZ773" s="118"/>
      <c r="BA773" s="118"/>
      <c r="BB773" s="118"/>
      <c r="BC773" s="118"/>
      <c r="BD773" s="118"/>
      <c r="BE773" s="118"/>
      <c r="BF773" s="118"/>
      <c r="BG773" s="118"/>
      <c r="BH773" s="118"/>
      <c r="BI773" s="118"/>
      <c r="BJ773" s="118"/>
      <c r="BK773" s="118"/>
      <c r="BL773" s="118"/>
    </row>
    <row r="774" spans="1:64" ht="15.75" customHeight="1">
      <c r="A774" s="118"/>
      <c r="B774" s="119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20"/>
      <c r="Z774" s="120"/>
      <c r="AA774" s="118"/>
      <c r="AB774" s="118"/>
      <c r="AC774" s="118"/>
      <c r="AD774" s="118"/>
      <c r="AE774" s="118"/>
      <c r="AF774" s="118"/>
      <c r="AG774" s="118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1"/>
      <c r="AU774" s="121"/>
      <c r="AV774" s="121"/>
      <c r="AW774" s="118"/>
      <c r="AX774" s="118"/>
      <c r="AY774" s="118"/>
      <c r="AZ774" s="118"/>
      <c r="BA774" s="118"/>
      <c r="BB774" s="118"/>
      <c r="BC774" s="118"/>
      <c r="BD774" s="118"/>
      <c r="BE774" s="118"/>
      <c r="BF774" s="118"/>
      <c r="BG774" s="118"/>
      <c r="BH774" s="118"/>
      <c r="BI774" s="118"/>
      <c r="BJ774" s="118"/>
      <c r="BK774" s="118"/>
      <c r="BL774" s="118"/>
    </row>
    <row r="775" spans="1:64" ht="15.75" customHeight="1">
      <c r="A775" s="118"/>
      <c r="B775" s="119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20"/>
      <c r="Z775" s="120"/>
      <c r="AA775" s="118"/>
      <c r="AB775" s="118"/>
      <c r="AC775" s="118"/>
      <c r="AD775" s="118"/>
      <c r="AE775" s="118"/>
      <c r="AF775" s="118"/>
      <c r="AG775" s="118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1"/>
      <c r="AU775" s="121"/>
      <c r="AV775" s="121"/>
      <c r="AW775" s="118"/>
      <c r="AX775" s="118"/>
      <c r="AY775" s="118"/>
      <c r="AZ775" s="118"/>
      <c r="BA775" s="118"/>
      <c r="BB775" s="118"/>
      <c r="BC775" s="118"/>
      <c r="BD775" s="118"/>
      <c r="BE775" s="118"/>
      <c r="BF775" s="118"/>
      <c r="BG775" s="118"/>
      <c r="BH775" s="118"/>
      <c r="BI775" s="118"/>
      <c r="BJ775" s="118"/>
      <c r="BK775" s="118"/>
      <c r="BL775" s="118"/>
    </row>
    <row r="776" spans="1:64" ht="15.75" customHeight="1">
      <c r="A776" s="118"/>
      <c r="B776" s="119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20"/>
      <c r="Z776" s="120"/>
      <c r="AA776" s="118"/>
      <c r="AB776" s="118"/>
      <c r="AC776" s="118"/>
      <c r="AD776" s="118"/>
      <c r="AE776" s="118"/>
      <c r="AF776" s="118"/>
      <c r="AG776" s="118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1"/>
      <c r="AU776" s="121"/>
      <c r="AV776" s="121"/>
      <c r="AW776" s="118"/>
      <c r="AX776" s="118"/>
      <c r="AY776" s="118"/>
      <c r="AZ776" s="118"/>
      <c r="BA776" s="118"/>
      <c r="BB776" s="118"/>
      <c r="BC776" s="118"/>
      <c r="BD776" s="118"/>
      <c r="BE776" s="118"/>
      <c r="BF776" s="118"/>
      <c r="BG776" s="118"/>
      <c r="BH776" s="118"/>
      <c r="BI776" s="118"/>
      <c r="BJ776" s="118"/>
      <c r="BK776" s="118"/>
      <c r="BL776" s="118"/>
    </row>
    <row r="777" spans="1:64" ht="15.75" customHeight="1">
      <c r="A777" s="118"/>
      <c r="B777" s="119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20"/>
      <c r="Z777" s="120"/>
      <c r="AA777" s="118"/>
      <c r="AB777" s="118"/>
      <c r="AC777" s="118"/>
      <c r="AD777" s="118"/>
      <c r="AE777" s="118"/>
      <c r="AF777" s="118"/>
      <c r="AG777" s="118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1"/>
      <c r="AU777" s="121"/>
      <c r="AV777" s="121"/>
      <c r="AW777" s="118"/>
      <c r="AX777" s="118"/>
      <c r="AY777" s="118"/>
      <c r="AZ777" s="118"/>
      <c r="BA777" s="118"/>
      <c r="BB777" s="118"/>
      <c r="BC777" s="118"/>
      <c r="BD777" s="118"/>
      <c r="BE777" s="118"/>
      <c r="BF777" s="118"/>
      <c r="BG777" s="118"/>
      <c r="BH777" s="118"/>
      <c r="BI777" s="118"/>
      <c r="BJ777" s="118"/>
      <c r="BK777" s="118"/>
      <c r="BL777" s="118"/>
    </row>
    <row r="778" spans="1:64" ht="15.75" customHeight="1">
      <c r="A778" s="118"/>
      <c r="B778" s="119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20"/>
      <c r="Z778" s="120"/>
      <c r="AA778" s="118"/>
      <c r="AB778" s="118"/>
      <c r="AC778" s="118"/>
      <c r="AD778" s="118"/>
      <c r="AE778" s="118"/>
      <c r="AF778" s="118"/>
      <c r="AG778" s="118"/>
      <c r="AH778" s="121"/>
      <c r="AI778" s="121"/>
      <c r="AJ778" s="121"/>
      <c r="AK778" s="121"/>
      <c r="AL778" s="121"/>
      <c r="AM778" s="121"/>
      <c r="AN778" s="121"/>
      <c r="AO778" s="121"/>
      <c r="AP778" s="121"/>
      <c r="AQ778" s="121"/>
      <c r="AR778" s="121"/>
      <c r="AS778" s="121"/>
      <c r="AT778" s="121"/>
      <c r="AU778" s="121"/>
      <c r="AV778" s="121"/>
      <c r="AW778" s="118"/>
      <c r="AX778" s="118"/>
      <c r="AY778" s="118"/>
      <c r="AZ778" s="118"/>
      <c r="BA778" s="118"/>
      <c r="BB778" s="118"/>
      <c r="BC778" s="118"/>
      <c r="BD778" s="118"/>
      <c r="BE778" s="118"/>
      <c r="BF778" s="118"/>
      <c r="BG778" s="118"/>
      <c r="BH778" s="118"/>
      <c r="BI778" s="118"/>
      <c r="BJ778" s="118"/>
      <c r="BK778" s="118"/>
      <c r="BL778" s="118"/>
    </row>
    <row r="779" spans="1:64" ht="15.75" customHeight="1">
      <c r="A779" s="118"/>
      <c r="B779" s="119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20"/>
      <c r="Z779" s="120"/>
      <c r="AA779" s="118"/>
      <c r="AB779" s="118"/>
      <c r="AC779" s="118"/>
      <c r="AD779" s="118"/>
      <c r="AE779" s="118"/>
      <c r="AF779" s="118"/>
      <c r="AG779" s="118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1"/>
      <c r="AU779" s="121"/>
      <c r="AV779" s="121"/>
      <c r="AW779" s="118"/>
      <c r="AX779" s="118"/>
      <c r="AY779" s="118"/>
      <c r="AZ779" s="118"/>
      <c r="BA779" s="118"/>
      <c r="BB779" s="118"/>
      <c r="BC779" s="118"/>
      <c r="BD779" s="118"/>
      <c r="BE779" s="118"/>
      <c r="BF779" s="118"/>
      <c r="BG779" s="118"/>
      <c r="BH779" s="118"/>
      <c r="BI779" s="118"/>
      <c r="BJ779" s="118"/>
      <c r="BK779" s="118"/>
      <c r="BL779" s="118"/>
    </row>
    <row r="780" spans="1:64" ht="15.75" customHeight="1">
      <c r="A780" s="118"/>
      <c r="B780" s="119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20"/>
      <c r="Z780" s="120"/>
      <c r="AA780" s="118"/>
      <c r="AB780" s="118"/>
      <c r="AC780" s="118"/>
      <c r="AD780" s="118"/>
      <c r="AE780" s="118"/>
      <c r="AF780" s="118"/>
      <c r="AG780" s="118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1"/>
      <c r="AU780" s="121"/>
      <c r="AV780" s="121"/>
      <c r="AW780" s="118"/>
      <c r="AX780" s="118"/>
      <c r="AY780" s="118"/>
      <c r="AZ780" s="118"/>
      <c r="BA780" s="118"/>
      <c r="BB780" s="118"/>
      <c r="BC780" s="118"/>
      <c r="BD780" s="118"/>
      <c r="BE780" s="118"/>
      <c r="BF780" s="118"/>
      <c r="BG780" s="118"/>
      <c r="BH780" s="118"/>
      <c r="BI780" s="118"/>
      <c r="BJ780" s="118"/>
      <c r="BK780" s="118"/>
      <c r="BL780" s="118"/>
    </row>
    <row r="781" spans="1:64" ht="15.75" customHeight="1">
      <c r="A781" s="118"/>
      <c r="B781" s="119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20"/>
      <c r="Z781" s="120"/>
      <c r="AA781" s="118"/>
      <c r="AB781" s="118"/>
      <c r="AC781" s="118"/>
      <c r="AD781" s="118"/>
      <c r="AE781" s="118"/>
      <c r="AF781" s="118"/>
      <c r="AG781" s="118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1"/>
      <c r="AU781" s="121"/>
      <c r="AV781" s="121"/>
      <c r="AW781" s="118"/>
      <c r="AX781" s="118"/>
      <c r="AY781" s="118"/>
      <c r="AZ781" s="118"/>
      <c r="BA781" s="118"/>
      <c r="BB781" s="118"/>
      <c r="BC781" s="118"/>
      <c r="BD781" s="118"/>
      <c r="BE781" s="118"/>
      <c r="BF781" s="118"/>
      <c r="BG781" s="118"/>
      <c r="BH781" s="118"/>
      <c r="BI781" s="118"/>
      <c r="BJ781" s="118"/>
      <c r="BK781" s="118"/>
      <c r="BL781" s="118"/>
    </row>
    <row r="782" spans="1:64" ht="15.75" customHeight="1">
      <c r="A782" s="118"/>
      <c r="B782" s="119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20"/>
      <c r="Z782" s="120"/>
      <c r="AA782" s="118"/>
      <c r="AB782" s="118"/>
      <c r="AC782" s="118"/>
      <c r="AD782" s="118"/>
      <c r="AE782" s="118"/>
      <c r="AF782" s="118"/>
      <c r="AG782" s="118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1"/>
      <c r="AU782" s="121"/>
      <c r="AV782" s="121"/>
      <c r="AW782" s="118"/>
      <c r="AX782" s="118"/>
      <c r="AY782" s="118"/>
      <c r="AZ782" s="118"/>
      <c r="BA782" s="118"/>
      <c r="BB782" s="118"/>
      <c r="BC782" s="118"/>
      <c r="BD782" s="118"/>
      <c r="BE782" s="118"/>
      <c r="BF782" s="118"/>
      <c r="BG782" s="118"/>
      <c r="BH782" s="118"/>
      <c r="BI782" s="118"/>
      <c r="BJ782" s="118"/>
      <c r="BK782" s="118"/>
      <c r="BL782" s="118"/>
    </row>
    <row r="783" spans="1:64" ht="15.75" customHeight="1">
      <c r="A783" s="118"/>
      <c r="B783" s="119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20"/>
      <c r="Z783" s="120"/>
      <c r="AA783" s="118"/>
      <c r="AB783" s="118"/>
      <c r="AC783" s="118"/>
      <c r="AD783" s="118"/>
      <c r="AE783" s="118"/>
      <c r="AF783" s="118"/>
      <c r="AG783" s="118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1"/>
      <c r="AU783" s="121"/>
      <c r="AV783" s="121"/>
      <c r="AW783" s="118"/>
      <c r="AX783" s="118"/>
      <c r="AY783" s="118"/>
      <c r="AZ783" s="118"/>
      <c r="BA783" s="118"/>
      <c r="BB783" s="118"/>
      <c r="BC783" s="118"/>
      <c r="BD783" s="118"/>
      <c r="BE783" s="118"/>
      <c r="BF783" s="118"/>
      <c r="BG783" s="118"/>
      <c r="BH783" s="118"/>
      <c r="BI783" s="118"/>
      <c r="BJ783" s="118"/>
      <c r="BK783" s="118"/>
      <c r="BL783" s="118"/>
    </row>
    <row r="784" spans="1:64" ht="15.75" customHeight="1">
      <c r="A784" s="118"/>
      <c r="B784" s="119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20"/>
      <c r="Z784" s="120"/>
      <c r="AA784" s="118"/>
      <c r="AB784" s="118"/>
      <c r="AC784" s="118"/>
      <c r="AD784" s="118"/>
      <c r="AE784" s="118"/>
      <c r="AF784" s="118"/>
      <c r="AG784" s="118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1"/>
      <c r="AU784" s="121"/>
      <c r="AV784" s="121"/>
      <c r="AW784" s="118"/>
      <c r="AX784" s="118"/>
      <c r="AY784" s="118"/>
      <c r="AZ784" s="118"/>
      <c r="BA784" s="118"/>
      <c r="BB784" s="118"/>
      <c r="BC784" s="118"/>
      <c r="BD784" s="118"/>
      <c r="BE784" s="118"/>
      <c r="BF784" s="118"/>
      <c r="BG784" s="118"/>
      <c r="BH784" s="118"/>
      <c r="BI784" s="118"/>
      <c r="BJ784" s="118"/>
      <c r="BK784" s="118"/>
      <c r="BL784" s="118"/>
    </row>
    <row r="785" spans="1:64" ht="15.75" customHeight="1">
      <c r="A785" s="118"/>
      <c r="B785" s="119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20"/>
      <c r="Z785" s="120"/>
      <c r="AA785" s="118"/>
      <c r="AB785" s="118"/>
      <c r="AC785" s="118"/>
      <c r="AD785" s="118"/>
      <c r="AE785" s="118"/>
      <c r="AF785" s="118"/>
      <c r="AG785" s="118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1"/>
      <c r="AU785" s="121"/>
      <c r="AV785" s="121"/>
      <c r="AW785" s="118"/>
      <c r="AX785" s="118"/>
      <c r="AY785" s="118"/>
      <c r="AZ785" s="118"/>
      <c r="BA785" s="118"/>
      <c r="BB785" s="118"/>
      <c r="BC785" s="118"/>
      <c r="BD785" s="118"/>
      <c r="BE785" s="118"/>
      <c r="BF785" s="118"/>
      <c r="BG785" s="118"/>
      <c r="BH785" s="118"/>
      <c r="BI785" s="118"/>
      <c r="BJ785" s="118"/>
      <c r="BK785" s="118"/>
      <c r="BL785" s="118"/>
    </row>
    <row r="786" spans="1:64" ht="15.75" customHeight="1">
      <c r="A786" s="118"/>
      <c r="B786" s="119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20"/>
      <c r="Z786" s="120"/>
      <c r="AA786" s="118"/>
      <c r="AB786" s="118"/>
      <c r="AC786" s="118"/>
      <c r="AD786" s="118"/>
      <c r="AE786" s="118"/>
      <c r="AF786" s="118"/>
      <c r="AG786" s="118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1"/>
      <c r="AU786" s="121"/>
      <c r="AV786" s="121"/>
      <c r="AW786" s="118"/>
      <c r="AX786" s="118"/>
      <c r="AY786" s="118"/>
      <c r="AZ786" s="118"/>
      <c r="BA786" s="118"/>
      <c r="BB786" s="118"/>
      <c r="BC786" s="118"/>
      <c r="BD786" s="118"/>
      <c r="BE786" s="118"/>
      <c r="BF786" s="118"/>
      <c r="BG786" s="118"/>
      <c r="BH786" s="118"/>
      <c r="BI786" s="118"/>
      <c r="BJ786" s="118"/>
      <c r="BK786" s="118"/>
      <c r="BL786" s="118"/>
    </row>
    <row r="787" spans="1:64" ht="15.75" customHeight="1">
      <c r="A787" s="118"/>
      <c r="B787" s="119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20"/>
      <c r="Z787" s="120"/>
      <c r="AA787" s="118"/>
      <c r="AB787" s="118"/>
      <c r="AC787" s="118"/>
      <c r="AD787" s="118"/>
      <c r="AE787" s="118"/>
      <c r="AF787" s="118"/>
      <c r="AG787" s="118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1"/>
      <c r="AU787" s="121"/>
      <c r="AV787" s="121"/>
      <c r="AW787" s="118"/>
      <c r="AX787" s="118"/>
      <c r="AY787" s="118"/>
      <c r="AZ787" s="118"/>
      <c r="BA787" s="118"/>
      <c r="BB787" s="118"/>
      <c r="BC787" s="118"/>
      <c r="BD787" s="118"/>
      <c r="BE787" s="118"/>
      <c r="BF787" s="118"/>
      <c r="BG787" s="118"/>
      <c r="BH787" s="118"/>
      <c r="BI787" s="118"/>
      <c r="BJ787" s="118"/>
      <c r="BK787" s="118"/>
      <c r="BL787" s="118"/>
    </row>
    <row r="788" spans="1:64" ht="15.75" customHeight="1">
      <c r="A788" s="118"/>
      <c r="B788" s="119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20"/>
      <c r="Z788" s="120"/>
      <c r="AA788" s="118"/>
      <c r="AB788" s="118"/>
      <c r="AC788" s="118"/>
      <c r="AD788" s="118"/>
      <c r="AE788" s="118"/>
      <c r="AF788" s="118"/>
      <c r="AG788" s="118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1"/>
      <c r="AU788" s="121"/>
      <c r="AV788" s="121"/>
      <c r="AW788" s="118"/>
      <c r="AX788" s="118"/>
      <c r="AY788" s="118"/>
      <c r="AZ788" s="118"/>
      <c r="BA788" s="118"/>
      <c r="BB788" s="118"/>
      <c r="BC788" s="118"/>
      <c r="BD788" s="118"/>
      <c r="BE788" s="118"/>
      <c r="BF788" s="118"/>
      <c r="BG788" s="118"/>
      <c r="BH788" s="118"/>
      <c r="BI788" s="118"/>
      <c r="BJ788" s="118"/>
      <c r="BK788" s="118"/>
      <c r="BL788" s="118"/>
    </row>
    <row r="789" spans="1:64" ht="15.75" customHeight="1">
      <c r="A789" s="118"/>
      <c r="B789" s="119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20"/>
      <c r="Z789" s="120"/>
      <c r="AA789" s="118"/>
      <c r="AB789" s="118"/>
      <c r="AC789" s="118"/>
      <c r="AD789" s="118"/>
      <c r="AE789" s="118"/>
      <c r="AF789" s="118"/>
      <c r="AG789" s="118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1"/>
      <c r="AU789" s="121"/>
      <c r="AV789" s="121"/>
      <c r="AW789" s="118"/>
      <c r="AX789" s="118"/>
      <c r="AY789" s="118"/>
      <c r="AZ789" s="118"/>
      <c r="BA789" s="118"/>
      <c r="BB789" s="118"/>
      <c r="BC789" s="118"/>
      <c r="BD789" s="118"/>
      <c r="BE789" s="118"/>
      <c r="BF789" s="118"/>
      <c r="BG789" s="118"/>
      <c r="BH789" s="118"/>
      <c r="BI789" s="118"/>
      <c r="BJ789" s="118"/>
      <c r="BK789" s="118"/>
      <c r="BL789" s="118"/>
    </row>
    <row r="790" spans="1:64" ht="15.75" customHeight="1">
      <c r="A790" s="118"/>
      <c r="B790" s="119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20"/>
      <c r="Z790" s="120"/>
      <c r="AA790" s="118"/>
      <c r="AB790" s="118"/>
      <c r="AC790" s="118"/>
      <c r="AD790" s="118"/>
      <c r="AE790" s="118"/>
      <c r="AF790" s="118"/>
      <c r="AG790" s="118"/>
      <c r="AH790" s="121"/>
      <c r="AI790" s="121"/>
      <c r="AJ790" s="121"/>
      <c r="AK790" s="121"/>
      <c r="AL790" s="121"/>
      <c r="AM790" s="121"/>
      <c r="AN790" s="121"/>
      <c r="AO790" s="121"/>
      <c r="AP790" s="121"/>
      <c r="AQ790" s="121"/>
      <c r="AR790" s="121"/>
      <c r="AS790" s="121"/>
      <c r="AT790" s="121"/>
      <c r="AU790" s="121"/>
      <c r="AV790" s="121"/>
      <c r="AW790" s="118"/>
      <c r="AX790" s="118"/>
      <c r="AY790" s="118"/>
      <c r="AZ790" s="118"/>
      <c r="BA790" s="118"/>
      <c r="BB790" s="118"/>
      <c r="BC790" s="118"/>
      <c r="BD790" s="118"/>
      <c r="BE790" s="118"/>
      <c r="BF790" s="118"/>
      <c r="BG790" s="118"/>
      <c r="BH790" s="118"/>
      <c r="BI790" s="118"/>
      <c r="BJ790" s="118"/>
      <c r="BK790" s="118"/>
      <c r="BL790" s="118"/>
    </row>
    <row r="791" spans="1:64" ht="15.75" customHeight="1">
      <c r="A791" s="118"/>
      <c r="B791" s="119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20"/>
      <c r="Z791" s="120"/>
      <c r="AA791" s="118"/>
      <c r="AB791" s="118"/>
      <c r="AC791" s="118"/>
      <c r="AD791" s="118"/>
      <c r="AE791" s="118"/>
      <c r="AF791" s="118"/>
      <c r="AG791" s="118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1"/>
      <c r="AU791" s="121"/>
      <c r="AV791" s="121"/>
      <c r="AW791" s="118"/>
      <c r="AX791" s="118"/>
      <c r="AY791" s="118"/>
      <c r="AZ791" s="118"/>
      <c r="BA791" s="118"/>
      <c r="BB791" s="118"/>
      <c r="BC791" s="118"/>
      <c r="BD791" s="118"/>
      <c r="BE791" s="118"/>
      <c r="BF791" s="118"/>
      <c r="BG791" s="118"/>
      <c r="BH791" s="118"/>
      <c r="BI791" s="118"/>
      <c r="BJ791" s="118"/>
      <c r="BK791" s="118"/>
      <c r="BL791" s="118"/>
    </row>
    <row r="792" spans="1:64" ht="15.75" customHeight="1">
      <c r="A792" s="118"/>
      <c r="B792" s="119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20"/>
      <c r="Z792" s="120"/>
      <c r="AA792" s="118"/>
      <c r="AB792" s="118"/>
      <c r="AC792" s="118"/>
      <c r="AD792" s="118"/>
      <c r="AE792" s="118"/>
      <c r="AF792" s="118"/>
      <c r="AG792" s="118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1"/>
      <c r="AU792" s="121"/>
      <c r="AV792" s="121"/>
      <c r="AW792" s="118"/>
      <c r="AX792" s="118"/>
      <c r="AY792" s="118"/>
      <c r="AZ792" s="118"/>
      <c r="BA792" s="118"/>
      <c r="BB792" s="118"/>
      <c r="BC792" s="118"/>
      <c r="BD792" s="118"/>
      <c r="BE792" s="118"/>
      <c r="BF792" s="118"/>
      <c r="BG792" s="118"/>
      <c r="BH792" s="118"/>
      <c r="BI792" s="118"/>
      <c r="BJ792" s="118"/>
      <c r="BK792" s="118"/>
      <c r="BL792" s="118"/>
    </row>
    <row r="793" spans="1:64" ht="15.75" customHeight="1">
      <c r="A793" s="118"/>
      <c r="B793" s="119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20"/>
      <c r="Z793" s="120"/>
      <c r="AA793" s="118"/>
      <c r="AB793" s="118"/>
      <c r="AC793" s="118"/>
      <c r="AD793" s="118"/>
      <c r="AE793" s="118"/>
      <c r="AF793" s="118"/>
      <c r="AG793" s="118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1"/>
      <c r="AU793" s="121"/>
      <c r="AV793" s="121"/>
      <c r="AW793" s="118"/>
      <c r="AX793" s="118"/>
      <c r="AY793" s="118"/>
      <c r="AZ793" s="118"/>
      <c r="BA793" s="118"/>
      <c r="BB793" s="118"/>
      <c r="BC793" s="118"/>
      <c r="BD793" s="118"/>
      <c r="BE793" s="118"/>
      <c r="BF793" s="118"/>
      <c r="BG793" s="118"/>
      <c r="BH793" s="118"/>
      <c r="BI793" s="118"/>
      <c r="BJ793" s="118"/>
      <c r="BK793" s="118"/>
      <c r="BL793" s="118"/>
    </row>
    <row r="794" spans="1:64" ht="15.75" customHeight="1">
      <c r="A794" s="118"/>
      <c r="B794" s="119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20"/>
      <c r="Z794" s="120"/>
      <c r="AA794" s="118"/>
      <c r="AB794" s="118"/>
      <c r="AC794" s="118"/>
      <c r="AD794" s="118"/>
      <c r="AE794" s="118"/>
      <c r="AF794" s="118"/>
      <c r="AG794" s="118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1"/>
      <c r="AU794" s="121"/>
      <c r="AV794" s="121"/>
      <c r="AW794" s="118"/>
      <c r="AX794" s="118"/>
      <c r="AY794" s="118"/>
      <c r="AZ794" s="118"/>
      <c r="BA794" s="118"/>
      <c r="BB794" s="118"/>
      <c r="BC794" s="118"/>
      <c r="BD794" s="118"/>
      <c r="BE794" s="118"/>
      <c r="BF794" s="118"/>
      <c r="BG794" s="118"/>
      <c r="BH794" s="118"/>
      <c r="BI794" s="118"/>
      <c r="BJ794" s="118"/>
      <c r="BK794" s="118"/>
      <c r="BL794" s="118"/>
    </row>
    <row r="795" spans="1:64" ht="15.75" customHeight="1">
      <c r="A795" s="118"/>
      <c r="B795" s="119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20"/>
      <c r="Z795" s="120"/>
      <c r="AA795" s="118"/>
      <c r="AB795" s="118"/>
      <c r="AC795" s="118"/>
      <c r="AD795" s="118"/>
      <c r="AE795" s="118"/>
      <c r="AF795" s="118"/>
      <c r="AG795" s="118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1"/>
      <c r="AU795" s="121"/>
      <c r="AV795" s="121"/>
      <c r="AW795" s="118"/>
      <c r="AX795" s="118"/>
      <c r="AY795" s="118"/>
      <c r="AZ795" s="118"/>
      <c r="BA795" s="118"/>
      <c r="BB795" s="118"/>
      <c r="BC795" s="118"/>
      <c r="BD795" s="118"/>
      <c r="BE795" s="118"/>
      <c r="BF795" s="118"/>
      <c r="BG795" s="118"/>
      <c r="BH795" s="118"/>
      <c r="BI795" s="118"/>
      <c r="BJ795" s="118"/>
      <c r="BK795" s="118"/>
      <c r="BL795" s="118"/>
    </row>
    <row r="796" spans="1:64" ht="15.75" customHeight="1">
      <c r="A796" s="118"/>
      <c r="B796" s="119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20"/>
      <c r="Z796" s="120"/>
      <c r="AA796" s="118"/>
      <c r="AB796" s="118"/>
      <c r="AC796" s="118"/>
      <c r="AD796" s="118"/>
      <c r="AE796" s="118"/>
      <c r="AF796" s="118"/>
      <c r="AG796" s="118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1"/>
      <c r="AU796" s="121"/>
      <c r="AV796" s="121"/>
      <c r="AW796" s="118"/>
      <c r="AX796" s="118"/>
      <c r="AY796" s="118"/>
      <c r="AZ796" s="118"/>
      <c r="BA796" s="118"/>
      <c r="BB796" s="118"/>
      <c r="BC796" s="118"/>
      <c r="BD796" s="118"/>
      <c r="BE796" s="118"/>
      <c r="BF796" s="118"/>
      <c r="BG796" s="118"/>
      <c r="BH796" s="118"/>
      <c r="BI796" s="118"/>
      <c r="BJ796" s="118"/>
      <c r="BK796" s="118"/>
      <c r="BL796" s="118"/>
    </row>
    <row r="797" spans="1:64" ht="15.75" customHeight="1">
      <c r="A797" s="118"/>
      <c r="B797" s="119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20"/>
      <c r="Z797" s="120"/>
      <c r="AA797" s="118"/>
      <c r="AB797" s="118"/>
      <c r="AC797" s="118"/>
      <c r="AD797" s="118"/>
      <c r="AE797" s="118"/>
      <c r="AF797" s="118"/>
      <c r="AG797" s="118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1"/>
      <c r="AU797" s="121"/>
      <c r="AV797" s="121"/>
      <c r="AW797" s="118"/>
      <c r="AX797" s="118"/>
      <c r="AY797" s="118"/>
      <c r="AZ797" s="118"/>
      <c r="BA797" s="118"/>
      <c r="BB797" s="118"/>
      <c r="BC797" s="118"/>
      <c r="BD797" s="118"/>
      <c r="BE797" s="118"/>
      <c r="BF797" s="118"/>
      <c r="BG797" s="118"/>
      <c r="BH797" s="118"/>
      <c r="BI797" s="118"/>
      <c r="BJ797" s="118"/>
      <c r="BK797" s="118"/>
      <c r="BL797" s="118"/>
    </row>
    <row r="798" spans="1:64" ht="15.75" customHeight="1">
      <c r="A798" s="118"/>
      <c r="B798" s="119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20"/>
      <c r="Z798" s="120"/>
      <c r="AA798" s="118"/>
      <c r="AB798" s="118"/>
      <c r="AC798" s="118"/>
      <c r="AD798" s="118"/>
      <c r="AE798" s="118"/>
      <c r="AF798" s="118"/>
      <c r="AG798" s="118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1"/>
      <c r="AU798" s="121"/>
      <c r="AV798" s="121"/>
      <c r="AW798" s="118"/>
      <c r="AX798" s="118"/>
      <c r="AY798" s="118"/>
      <c r="AZ798" s="118"/>
      <c r="BA798" s="118"/>
      <c r="BB798" s="118"/>
      <c r="BC798" s="118"/>
      <c r="BD798" s="118"/>
      <c r="BE798" s="118"/>
      <c r="BF798" s="118"/>
      <c r="BG798" s="118"/>
      <c r="BH798" s="118"/>
      <c r="BI798" s="118"/>
      <c r="BJ798" s="118"/>
      <c r="BK798" s="118"/>
      <c r="BL798" s="118"/>
    </row>
    <row r="799" spans="1:64" ht="15.75" customHeight="1">
      <c r="A799" s="118"/>
      <c r="B799" s="119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20"/>
      <c r="Z799" s="120"/>
      <c r="AA799" s="118"/>
      <c r="AB799" s="118"/>
      <c r="AC799" s="118"/>
      <c r="AD799" s="118"/>
      <c r="AE799" s="118"/>
      <c r="AF799" s="118"/>
      <c r="AG799" s="118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1"/>
      <c r="AU799" s="121"/>
      <c r="AV799" s="121"/>
      <c r="AW799" s="118"/>
      <c r="AX799" s="118"/>
      <c r="AY799" s="118"/>
      <c r="AZ799" s="118"/>
      <c r="BA799" s="118"/>
      <c r="BB799" s="118"/>
      <c r="BC799" s="118"/>
      <c r="BD799" s="118"/>
      <c r="BE799" s="118"/>
      <c r="BF799" s="118"/>
      <c r="BG799" s="118"/>
      <c r="BH799" s="118"/>
      <c r="BI799" s="118"/>
      <c r="BJ799" s="118"/>
      <c r="BK799" s="118"/>
      <c r="BL799" s="118"/>
    </row>
    <row r="800" spans="1:64" ht="15.75" customHeight="1">
      <c r="A800" s="118"/>
      <c r="B800" s="119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20"/>
      <c r="Z800" s="120"/>
      <c r="AA800" s="118"/>
      <c r="AB800" s="118"/>
      <c r="AC800" s="118"/>
      <c r="AD800" s="118"/>
      <c r="AE800" s="118"/>
      <c r="AF800" s="118"/>
      <c r="AG800" s="118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1"/>
      <c r="AU800" s="121"/>
      <c r="AV800" s="121"/>
      <c r="AW800" s="118"/>
      <c r="AX800" s="118"/>
      <c r="AY800" s="118"/>
      <c r="AZ800" s="118"/>
      <c r="BA800" s="118"/>
      <c r="BB800" s="118"/>
      <c r="BC800" s="118"/>
      <c r="BD800" s="118"/>
      <c r="BE800" s="118"/>
      <c r="BF800" s="118"/>
      <c r="BG800" s="118"/>
      <c r="BH800" s="118"/>
      <c r="BI800" s="118"/>
      <c r="BJ800" s="118"/>
      <c r="BK800" s="118"/>
      <c r="BL800" s="118"/>
    </row>
    <row r="801" spans="1:64" ht="15.75" customHeight="1">
      <c r="A801" s="118"/>
      <c r="B801" s="119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20"/>
      <c r="Z801" s="120"/>
      <c r="AA801" s="118"/>
      <c r="AB801" s="118"/>
      <c r="AC801" s="118"/>
      <c r="AD801" s="118"/>
      <c r="AE801" s="118"/>
      <c r="AF801" s="118"/>
      <c r="AG801" s="118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1"/>
      <c r="AU801" s="121"/>
      <c r="AV801" s="121"/>
      <c r="AW801" s="118"/>
      <c r="AX801" s="118"/>
      <c r="AY801" s="118"/>
      <c r="AZ801" s="118"/>
      <c r="BA801" s="118"/>
      <c r="BB801" s="118"/>
      <c r="BC801" s="118"/>
      <c r="BD801" s="118"/>
      <c r="BE801" s="118"/>
      <c r="BF801" s="118"/>
      <c r="BG801" s="118"/>
      <c r="BH801" s="118"/>
      <c r="BI801" s="118"/>
      <c r="BJ801" s="118"/>
      <c r="BK801" s="118"/>
      <c r="BL801" s="118"/>
    </row>
    <row r="802" spans="1:64" ht="15.75" customHeight="1">
      <c r="A802" s="118"/>
      <c r="B802" s="119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20"/>
      <c r="Z802" s="120"/>
      <c r="AA802" s="118"/>
      <c r="AB802" s="118"/>
      <c r="AC802" s="118"/>
      <c r="AD802" s="118"/>
      <c r="AE802" s="118"/>
      <c r="AF802" s="118"/>
      <c r="AG802" s="118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1"/>
      <c r="AU802" s="121"/>
      <c r="AV802" s="121"/>
      <c r="AW802" s="118"/>
      <c r="AX802" s="118"/>
      <c r="AY802" s="118"/>
      <c r="AZ802" s="118"/>
      <c r="BA802" s="118"/>
      <c r="BB802" s="118"/>
      <c r="BC802" s="118"/>
      <c r="BD802" s="118"/>
      <c r="BE802" s="118"/>
      <c r="BF802" s="118"/>
      <c r="BG802" s="118"/>
      <c r="BH802" s="118"/>
      <c r="BI802" s="118"/>
      <c r="BJ802" s="118"/>
      <c r="BK802" s="118"/>
      <c r="BL802" s="118"/>
    </row>
    <row r="803" spans="1:64" ht="15.75" customHeight="1">
      <c r="A803" s="118"/>
      <c r="B803" s="119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20"/>
      <c r="Z803" s="120"/>
      <c r="AA803" s="118"/>
      <c r="AB803" s="118"/>
      <c r="AC803" s="118"/>
      <c r="AD803" s="118"/>
      <c r="AE803" s="118"/>
      <c r="AF803" s="118"/>
      <c r="AG803" s="118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1"/>
      <c r="AU803" s="121"/>
      <c r="AV803" s="121"/>
      <c r="AW803" s="118"/>
      <c r="AX803" s="118"/>
      <c r="AY803" s="118"/>
      <c r="AZ803" s="118"/>
      <c r="BA803" s="118"/>
      <c r="BB803" s="118"/>
      <c r="BC803" s="118"/>
      <c r="BD803" s="118"/>
      <c r="BE803" s="118"/>
      <c r="BF803" s="118"/>
      <c r="BG803" s="118"/>
      <c r="BH803" s="118"/>
      <c r="BI803" s="118"/>
      <c r="BJ803" s="118"/>
      <c r="BK803" s="118"/>
      <c r="BL803" s="118"/>
    </row>
    <row r="804" spans="1:64" ht="15.75" customHeight="1">
      <c r="A804" s="118"/>
      <c r="B804" s="119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20"/>
      <c r="Z804" s="120"/>
      <c r="AA804" s="118"/>
      <c r="AB804" s="118"/>
      <c r="AC804" s="118"/>
      <c r="AD804" s="118"/>
      <c r="AE804" s="118"/>
      <c r="AF804" s="118"/>
      <c r="AG804" s="118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1"/>
      <c r="AU804" s="121"/>
      <c r="AV804" s="121"/>
      <c r="AW804" s="118"/>
      <c r="AX804" s="118"/>
      <c r="AY804" s="118"/>
      <c r="AZ804" s="118"/>
      <c r="BA804" s="118"/>
      <c r="BB804" s="118"/>
      <c r="BC804" s="118"/>
      <c r="BD804" s="118"/>
      <c r="BE804" s="118"/>
      <c r="BF804" s="118"/>
      <c r="BG804" s="118"/>
      <c r="BH804" s="118"/>
      <c r="BI804" s="118"/>
      <c r="BJ804" s="118"/>
      <c r="BK804" s="118"/>
      <c r="BL804" s="118"/>
    </row>
    <row r="805" spans="1:64" ht="15.75" customHeight="1">
      <c r="A805" s="118"/>
      <c r="B805" s="119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20"/>
      <c r="Z805" s="120"/>
      <c r="AA805" s="118"/>
      <c r="AB805" s="118"/>
      <c r="AC805" s="118"/>
      <c r="AD805" s="118"/>
      <c r="AE805" s="118"/>
      <c r="AF805" s="118"/>
      <c r="AG805" s="118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1"/>
      <c r="AU805" s="121"/>
      <c r="AV805" s="121"/>
      <c r="AW805" s="118"/>
      <c r="AX805" s="118"/>
      <c r="AY805" s="118"/>
      <c r="AZ805" s="118"/>
      <c r="BA805" s="118"/>
      <c r="BB805" s="118"/>
      <c r="BC805" s="118"/>
      <c r="BD805" s="118"/>
      <c r="BE805" s="118"/>
      <c r="BF805" s="118"/>
      <c r="BG805" s="118"/>
      <c r="BH805" s="118"/>
      <c r="BI805" s="118"/>
      <c r="BJ805" s="118"/>
      <c r="BK805" s="118"/>
      <c r="BL805" s="118"/>
    </row>
    <row r="806" spans="1:64" ht="15.75" customHeight="1">
      <c r="A806" s="118"/>
      <c r="B806" s="119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20"/>
      <c r="Z806" s="120"/>
      <c r="AA806" s="118"/>
      <c r="AB806" s="118"/>
      <c r="AC806" s="118"/>
      <c r="AD806" s="118"/>
      <c r="AE806" s="118"/>
      <c r="AF806" s="118"/>
      <c r="AG806" s="118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1"/>
      <c r="AU806" s="121"/>
      <c r="AV806" s="121"/>
      <c r="AW806" s="118"/>
      <c r="AX806" s="118"/>
      <c r="AY806" s="118"/>
      <c r="AZ806" s="118"/>
      <c r="BA806" s="118"/>
      <c r="BB806" s="118"/>
      <c r="BC806" s="118"/>
      <c r="BD806" s="118"/>
      <c r="BE806" s="118"/>
      <c r="BF806" s="118"/>
      <c r="BG806" s="118"/>
      <c r="BH806" s="118"/>
      <c r="BI806" s="118"/>
      <c r="BJ806" s="118"/>
      <c r="BK806" s="118"/>
      <c r="BL806" s="118"/>
    </row>
    <row r="807" spans="1:64" ht="15.75" customHeight="1">
      <c r="A807" s="118"/>
      <c r="B807" s="119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20"/>
      <c r="Z807" s="120"/>
      <c r="AA807" s="118"/>
      <c r="AB807" s="118"/>
      <c r="AC807" s="118"/>
      <c r="AD807" s="118"/>
      <c r="AE807" s="118"/>
      <c r="AF807" s="118"/>
      <c r="AG807" s="118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1"/>
      <c r="AU807" s="121"/>
      <c r="AV807" s="121"/>
      <c r="AW807" s="118"/>
      <c r="AX807" s="118"/>
      <c r="AY807" s="118"/>
      <c r="AZ807" s="118"/>
      <c r="BA807" s="118"/>
      <c r="BB807" s="118"/>
      <c r="BC807" s="118"/>
      <c r="BD807" s="118"/>
      <c r="BE807" s="118"/>
      <c r="BF807" s="118"/>
      <c r="BG807" s="118"/>
      <c r="BH807" s="118"/>
      <c r="BI807" s="118"/>
      <c r="BJ807" s="118"/>
      <c r="BK807" s="118"/>
      <c r="BL807" s="118"/>
    </row>
    <row r="808" spans="1:64" ht="15.75" customHeight="1">
      <c r="A808" s="118"/>
      <c r="B808" s="119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20"/>
      <c r="Z808" s="120"/>
      <c r="AA808" s="118"/>
      <c r="AB808" s="118"/>
      <c r="AC808" s="118"/>
      <c r="AD808" s="118"/>
      <c r="AE808" s="118"/>
      <c r="AF808" s="118"/>
      <c r="AG808" s="118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1"/>
      <c r="AU808" s="121"/>
      <c r="AV808" s="121"/>
      <c r="AW808" s="118"/>
      <c r="AX808" s="118"/>
      <c r="AY808" s="118"/>
      <c r="AZ808" s="118"/>
      <c r="BA808" s="118"/>
      <c r="BB808" s="118"/>
      <c r="BC808" s="118"/>
      <c r="BD808" s="118"/>
      <c r="BE808" s="118"/>
      <c r="BF808" s="118"/>
      <c r="BG808" s="118"/>
      <c r="BH808" s="118"/>
      <c r="BI808" s="118"/>
      <c r="BJ808" s="118"/>
      <c r="BK808" s="118"/>
      <c r="BL808" s="118"/>
    </row>
    <row r="809" spans="1:64" ht="15.75" customHeight="1">
      <c r="A809" s="118"/>
      <c r="B809" s="119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20"/>
      <c r="Z809" s="120"/>
      <c r="AA809" s="118"/>
      <c r="AB809" s="118"/>
      <c r="AC809" s="118"/>
      <c r="AD809" s="118"/>
      <c r="AE809" s="118"/>
      <c r="AF809" s="118"/>
      <c r="AG809" s="118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1"/>
      <c r="AU809" s="121"/>
      <c r="AV809" s="121"/>
      <c r="AW809" s="118"/>
      <c r="AX809" s="118"/>
      <c r="AY809" s="118"/>
      <c r="AZ809" s="118"/>
      <c r="BA809" s="118"/>
      <c r="BB809" s="118"/>
      <c r="BC809" s="118"/>
      <c r="BD809" s="118"/>
      <c r="BE809" s="118"/>
      <c r="BF809" s="118"/>
      <c r="BG809" s="118"/>
      <c r="BH809" s="118"/>
      <c r="BI809" s="118"/>
      <c r="BJ809" s="118"/>
      <c r="BK809" s="118"/>
      <c r="BL809" s="118"/>
    </row>
    <row r="810" spans="1:64" ht="15.75" customHeight="1">
      <c r="A810" s="118"/>
      <c r="B810" s="119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20"/>
      <c r="Z810" s="120"/>
      <c r="AA810" s="118"/>
      <c r="AB810" s="118"/>
      <c r="AC810" s="118"/>
      <c r="AD810" s="118"/>
      <c r="AE810" s="118"/>
      <c r="AF810" s="118"/>
      <c r="AG810" s="118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1"/>
      <c r="AU810" s="121"/>
      <c r="AV810" s="121"/>
      <c r="AW810" s="118"/>
      <c r="AX810" s="118"/>
      <c r="AY810" s="118"/>
      <c r="AZ810" s="118"/>
      <c r="BA810" s="118"/>
      <c r="BB810" s="118"/>
      <c r="BC810" s="118"/>
      <c r="BD810" s="118"/>
      <c r="BE810" s="118"/>
      <c r="BF810" s="118"/>
      <c r="BG810" s="118"/>
      <c r="BH810" s="118"/>
      <c r="BI810" s="118"/>
      <c r="BJ810" s="118"/>
      <c r="BK810" s="118"/>
      <c r="BL810" s="118"/>
    </row>
    <row r="811" spans="1:64" ht="15.75" customHeight="1">
      <c r="A811" s="118"/>
      <c r="B811" s="119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20"/>
      <c r="Z811" s="120"/>
      <c r="AA811" s="118"/>
      <c r="AB811" s="118"/>
      <c r="AC811" s="118"/>
      <c r="AD811" s="118"/>
      <c r="AE811" s="118"/>
      <c r="AF811" s="118"/>
      <c r="AG811" s="118"/>
      <c r="AH811" s="121"/>
      <c r="AI811" s="121"/>
      <c r="AJ811" s="121"/>
      <c r="AK811" s="121"/>
      <c r="AL811" s="121"/>
      <c r="AM811" s="121"/>
      <c r="AN811" s="121"/>
      <c r="AO811" s="121"/>
      <c r="AP811" s="121"/>
      <c r="AQ811" s="121"/>
      <c r="AR811" s="121"/>
      <c r="AS811" s="121"/>
      <c r="AT811" s="121"/>
      <c r="AU811" s="121"/>
      <c r="AV811" s="121"/>
      <c r="AW811" s="118"/>
      <c r="AX811" s="118"/>
      <c r="AY811" s="118"/>
      <c r="AZ811" s="118"/>
      <c r="BA811" s="118"/>
      <c r="BB811" s="118"/>
      <c r="BC811" s="118"/>
      <c r="BD811" s="118"/>
      <c r="BE811" s="118"/>
      <c r="BF811" s="118"/>
      <c r="BG811" s="118"/>
      <c r="BH811" s="118"/>
      <c r="BI811" s="118"/>
      <c r="BJ811" s="118"/>
      <c r="BK811" s="118"/>
      <c r="BL811" s="118"/>
    </row>
    <row r="812" spans="1:64" ht="15.75" customHeight="1">
      <c r="A812" s="118"/>
      <c r="B812" s="119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20"/>
      <c r="Z812" s="120"/>
      <c r="AA812" s="118"/>
      <c r="AB812" s="118"/>
      <c r="AC812" s="118"/>
      <c r="AD812" s="118"/>
      <c r="AE812" s="118"/>
      <c r="AF812" s="118"/>
      <c r="AG812" s="118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1"/>
      <c r="AU812" s="121"/>
      <c r="AV812" s="121"/>
      <c r="AW812" s="118"/>
      <c r="AX812" s="118"/>
      <c r="AY812" s="118"/>
      <c r="AZ812" s="118"/>
      <c r="BA812" s="118"/>
      <c r="BB812" s="118"/>
      <c r="BC812" s="118"/>
      <c r="BD812" s="118"/>
      <c r="BE812" s="118"/>
      <c r="BF812" s="118"/>
      <c r="BG812" s="118"/>
      <c r="BH812" s="118"/>
      <c r="BI812" s="118"/>
      <c r="BJ812" s="118"/>
      <c r="BK812" s="118"/>
      <c r="BL812" s="118"/>
    </row>
    <row r="813" spans="1:64" ht="15.75" customHeight="1">
      <c r="A813" s="118"/>
      <c r="B813" s="119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20"/>
      <c r="Z813" s="120"/>
      <c r="AA813" s="118"/>
      <c r="AB813" s="118"/>
      <c r="AC813" s="118"/>
      <c r="AD813" s="118"/>
      <c r="AE813" s="118"/>
      <c r="AF813" s="118"/>
      <c r="AG813" s="118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1"/>
      <c r="AU813" s="121"/>
      <c r="AV813" s="121"/>
      <c r="AW813" s="118"/>
      <c r="AX813" s="118"/>
      <c r="AY813" s="118"/>
      <c r="AZ813" s="118"/>
      <c r="BA813" s="118"/>
      <c r="BB813" s="118"/>
      <c r="BC813" s="118"/>
      <c r="BD813" s="118"/>
      <c r="BE813" s="118"/>
      <c r="BF813" s="118"/>
      <c r="BG813" s="118"/>
      <c r="BH813" s="118"/>
      <c r="BI813" s="118"/>
      <c r="BJ813" s="118"/>
      <c r="BK813" s="118"/>
      <c r="BL813" s="118"/>
    </row>
    <row r="814" spans="1:64" ht="15.75" customHeight="1">
      <c r="A814" s="118"/>
      <c r="B814" s="119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20"/>
      <c r="Z814" s="120"/>
      <c r="AA814" s="118"/>
      <c r="AB814" s="118"/>
      <c r="AC814" s="118"/>
      <c r="AD814" s="118"/>
      <c r="AE814" s="118"/>
      <c r="AF814" s="118"/>
      <c r="AG814" s="118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1"/>
      <c r="AU814" s="121"/>
      <c r="AV814" s="121"/>
      <c r="AW814" s="118"/>
      <c r="AX814" s="118"/>
      <c r="AY814" s="118"/>
      <c r="AZ814" s="118"/>
      <c r="BA814" s="118"/>
      <c r="BB814" s="118"/>
      <c r="BC814" s="118"/>
      <c r="BD814" s="118"/>
      <c r="BE814" s="118"/>
      <c r="BF814" s="118"/>
      <c r="BG814" s="118"/>
      <c r="BH814" s="118"/>
      <c r="BI814" s="118"/>
      <c r="BJ814" s="118"/>
      <c r="BK814" s="118"/>
      <c r="BL814" s="118"/>
    </row>
    <row r="815" spans="1:64" ht="15.75" customHeight="1">
      <c r="A815" s="118"/>
      <c r="B815" s="119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20"/>
      <c r="Z815" s="120"/>
      <c r="AA815" s="118"/>
      <c r="AB815" s="118"/>
      <c r="AC815" s="118"/>
      <c r="AD815" s="118"/>
      <c r="AE815" s="118"/>
      <c r="AF815" s="118"/>
      <c r="AG815" s="118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1"/>
      <c r="AU815" s="121"/>
      <c r="AV815" s="121"/>
      <c r="AW815" s="118"/>
      <c r="AX815" s="118"/>
      <c r="AY815" s="118"/>
      <c r="AZ815" s="118"/>
      <c r="BA815" s="118"/>
      <c r="BB815" s="118"/>
      <c r="BC815" s="118"/>
      <c r="BD815" s="118"/>
      <c r="BE815" s="118"/>
      <c r="BF815" s="118"/>
      <c r="BG815" s="118"/>
      <c r="BH815" s="118"/>
      <c r="BI815" s="118"/>
      <c r="BJ815" s="118"/>
      <c r="BK815" s="118"/>
      <c r="BL815" s="118"/>
    </row>
    <row r="816" spans="1:64" ht="15.75" customHeight="1">
      <c r="A816" s="118"/>
      <c r="B816" s="119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20"/>
      <c r="Z816" s="120"/>
      <c r="AA816" s="118"/>
      <c r="AB816" s="118"/>
      <c r="AC816" s="118"/>
      <c r="AD816" s="118"/>
      <c r="AE816" s="118"/>
      <c r="AF816" s="118"/>
      <c r="AG816" s="118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1"/>
      <c r="AU816" s="121"/>
      <c r="AV816" s="121"/>
      <c r="AW816" s="118"/>
      <c r="AX816" s="118"/>
      <c r="AY816" s="118"/>
      <c r="AZ816" s="118"/>
      <c r="BA816" s="118"/>
      <c r="BB816" s="118"/>
      <c r="BC816" s="118"/>
      <c r="BD816" s="118"/>
      <c r="BE816" s="118"/>
      <c r="BF816" s="118"/>
      <c r="BG816" s="118"/>
      <c r="BH816" s="118"/>
      <c r="BI816" s="118"/>
      <c r="BJ816" s="118"/>
      <c r="BK816" s="118"/>
      <c r="BL816" s="118"/>
    </row>
    <row r="817" spans="1:64" ht="15.75" customHeight="1">
      <c r="A817" s="118"/>
      <c r="B817" s="119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20"/>
      <c r="Z817" s="120"/>
      <c r="AA817" s="118"/>
      <c r="AB817" s="118"/>
      <c r="AC817" s="118"/>
      <c r="AD817" s="118"/>
      <c r="AE817" s="118"/>
      <c r="AF817" s="118"/>
      <c r="AG817" s="118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1"/>
      <c r="AU817" s="121"/>
      <c r="AV817" s="121"/>
      <c r="AW817" s="118"/>
      <c r="AX817" s="118"/>
      <c r="AY817" s="118"/>
      <c r="AZ817" s="118"/>
      <c r="BA817" s="118"/>
      <c r="BB817" s="118"/>
      <c r="BC817" s="118"/>
      <c r="BD817" s="118"/>
      <c r="BE817" s="118"/>
      <c r="BF817" s="118"/>
      <c r="BG817" s="118"/>
      <c r="BH817" s="118"/>
      <c r="BI817" s="118"/>
      <c r="BJ817" s="118"/>
      <c r="BK817" s="118"/>
      <c r="BL817" s="118"/>
    </row>
    <row r="818" spans="1:64" ht="15.75" customHeight="1">
      <c r="A818" s="118"/>
      <c r="B818" s="119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20"/>
      <c r="Z818" s="120"/>
      <c r="AA818" s="118"/>
      <c r="AB818" s="118"/>
      <c r="AC818" s="118"/>
      <c r="AD818" s="118"/>
      <c r="AE818" s="118"/>
      <c r="AF818" s="118"/>
      <c r="AG818" s="118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1"/>
      <c r="AU818" s="121"/>
      <c r="AV818" s="121"/>
      <c r="AW818" s="118"/>
      <c r="AX818" s="118"/>
      <c r="AY818" s="118"/>
      <c r="AZ818" s="118"/>
      <c r="BA818" s="118"/>
      <c r="BB818" s="118"/>
      <c r="BC818" s="118"/>
      <c r="BD818" s="118"/>
      <c r="BE818" s="118"/>
      <c r="BF818" s="118"/>
      <c r="BG818" s="118"/>
      <c r="BH818" s="118"/>
      <c r="BI818" s="118"/>
      <c r="BJ818" s="118"/>
      <c r="BK818" s="118"/>
      <c r="BL818" s="118"/>
    </row>
    <row r="819" spans="1:64" ht="15.75" customHeight="1">
      <c r="A819" s="118"/>
      <c r="B819" s="119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20"/>
      <c r="Z819" s="120"/>
      <c r="AA819" s="118"/>
      <c r="AB819" s="118"/>
      <c r="AC819" s="118"/>
      <c r="AD819" s="118"/>
      <c r="AE819" s="118"/>
      <c r="AF819" s="118"/>
      <c r="AG819" s="118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1"/>
      <c r="AU819" s="121"/>
      <c r="AV819" s="121"/>
      <c r="AW819" s="118"/>
      <c r="AX819" s="118"/>
      <c r="AY819" s="118"/>
      <c r="AZ819" s="118"/>
      <c r="BA819" s="118"/>
      <c r="BB819" s="118"/>
      <c r="BC819" s="118"/>
      <c r="BD819" s="118"/>
      <c r="BE819" s="118"/>
      <c r="BF819" s="118"/>
      <c r="BG819" s="118"/>
      <c r="BH819" s="118"/>
      <c r="BI819" s="118"/>
      <c r="BJ819" s="118"/>
      <c r="BK819" s="118"/>
      <c r="BL819" s="118"/>
    </row>
    <row r="820" spans="1:64" ht="15.75" customHeight="1">
      <c r="A820" s="118"/>
      <c r="B820" s="119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20"/>
      <c r="Z820" s="120"/>
      <c r="AA820" s="118"/>
      <c r="AB820" s="118"/>
      <c r="AC820" s="118"/>
      <c r="AD820" s="118"/>
      <c r="AE820" s="118"/>
      <c r="AF820" s="118"/>
      <c r="AG820" s="118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1"/>
      <c r="AU820" s="121"/>
      <c r="AV820" s="121"/>
      <c r="AW820" s="118"/>
      <c r="AX820" s="118"/>
      <c r="AY820" s="118"/>
      <c r="AZ820" s="118"/>
      <c r="BA820" s="118"/>
      <c r="BB820" s="118"/>
      <c r="BC820" s="118"/>
      <c r="BD820" s="118"/>
      <c r="BE820" s="118"/>
      <c r="BF820" s="118"/>
      <c r="BG820" s="118"/>
      <c r="BH820" s="118"/>
      <c r="BI820" s="118"/>
      <c r="BJ820" s="118"/>
      <c r="BK820" s="118"/>
      <c r="BL820" s="118"/>
    </row>
    <row r="821" spans="1:64" ht="15.75" customHeight="1">
      <c r="A821" s="118"/>
      <c r="B821" s="119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20"/>
      <c r="Z821" s="120"/>
      <c r="AA821" s="118"/>
      <c r="AB821" s="118"/>
      <c r="AC821" s="118"/>
      <c r="AD821" s="118"/>
      <c r="AE821" s="118"/>
      <c r="AF821" s="118"/>
      <c r="AG821" s="118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1"/>
      <c r="AU821" s="121"/>
      <c r="AV821" s="121"/>
      <c r="AW821" s="118"/>
      <c r="AX821" s="118"/>
      <c r="AY821" s="118"/>
      <c r="AZ821" s="118"/>
      <c r="BA821" s="118"/>
      <c r="BB821" s="118"/>
      <c r="BC821" s="118"/>
      <c r="BD821" s="118"/>
      <c r="BE821" s="118"/>
      <c r="BF821" s="118"/>
      <c r="BG821" s="118"/>
      <c r="BH821" s="118"/>
      <c r="BI821" s="118"/>
      <c r="BJ821" s="118"/>
      <c r="BK821" s="118"/>
      <c r="BL821" s="118"/>
    </row>
    <row r="822" spans="1:64" ht="15.75" customHeight="1">
      <c r="A822" s="118"/>
      <c r="B822" s="119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20"/>
      <c r="Z822" s="120"/>
      <c r="AA822" s="118"/>
      <c r="AB822" s="118"/>
      <c r="AC822" s="118"/>
      <c r="AD822" s="118"/>
      <c r="AE822" s="118"/>
      <c r="AF822" s="118"/>
      <c r="AG822" s="118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1"/>
      <c r="AU822" s="121"/>
      <c r="AV822" s="121"/>
      <c r="AW822" s="118"/>
      <c r="AX822" s="118"/>
      <c r="AY822" s="118"/>
      <c r="AZ822" s="118"/>
      <c r="BA822" s="118"/>
      <c r="BB822" s="118"/>
      <c r="BC822" s="118"/>
      <c r="BD822" s="118"/>
      <c r="BE822" s="118"/>
      <c r="BF822" s="118"/>
      <c r="BG822" s="118"/>
      <c r="BH822" s="118"/>
      <c r="BI822" s="118"/>
      <c r="BJ822" s="118"/>
      <c r="BK822" s="118"/>
      <c r="BL822" s="118"/>
    </row>
    <row r="823" spans="1:64" ht="15.75" customHeight="1">
      <c r="A823" s="118"/>
      <c r="B823" s="119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20"/>
      <c r="Z823" s="120"/>
      <c r="AA823" s="118"/>
      <c r="AB823" s="118"/>
      <c r="AC823" s="118"/>
      <c r="AD823" s="118"/>
      <c r="AE823" s="118"/>
      <c r="AF823" s="118"/>
      <c r="AG823" s="118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1"/>
      <c r="AU823" s="121"/>
      <c r="AV823" s="121"/>
      <c r="AW823" s="118"/>
      <c r="AX823" s="118"/>
      <c r="AY823" s="118"/>
      <c r="AZ823" s="118"/>
      <c r="BA823" s="118"/>
      <c r="BB823" s="118"/>
      <c r="BC823" s="118"/>
      <c r="BD823" s="118"/>
      <c r="BE823" s="118"/>
      <c r="BF823" s="118"/>
      <c r="BG823" s="118"/>
      <c r="BH823" s="118"/>
      <c r="BI823" s="118"/>
      <c r="BJ823" s="118"/>
      <c r="BK823" s="118"/>
      <c r="BL823" s="118"/>
    </row>
    <row r="824" spans="1:64" ht="15.75" customHeight="1">
      <c r="A824" s="118"/>
      <c r="B824" s="119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20"/>
      <c r="Z824" s="120"/>
      <c r="AA824" s="118"/>
      <c r="AB824" s="118"/>
      <c r="AC824" s="118"/>
      <c r="AD824" s="118"/>
      <c r="AE824" s="118"/>
      <c r="AF824" s="118"/>
      <c r="AG824" s="118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1"/>
      <c r="AU824" s="121"/>
      <c r="AV824" s="121"/>
      <c r="AW824" s="118"/>
      <c r="AX824" s="118"/>
      <c r="AY824" s="118"/>
      <c r="AZ824" s="118"/>
      <c r="BA824" s="118"/>
      <c r="BB824" s="118"/>
      <c r="BC824" s="118"/>
      <c r="BD824" s="118"/>
      <c r="BE824" s="118"/>
      <c r="BF824" s="118"/>
      <c r="BG824" s="118"/>
      <c r="BH824" s="118"/>
      <c r="BI824" s="118"/>
      <c r="BJ824" s="118"/>
      <c r="BK824" s="118"/>
      <c r="BL824" s="118"/>
    </row>
    <row r="825" spans="1:64" ht="15.75" customHeight="1">
      <c r="A825" s="118"/>
      <c r="B825" s="119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20"/>
      <c r="Z825" s="120"/>
      <c r="AA825" s="118"/>
      <c r="AB825" s="118"/>
      <c r="AC825" s="118"/>
      <c r="AD825" s="118"/>
      <c r="AE825" s="118"/>
      <c r="AF825" s="118"/>
      <c r="AG825" s="118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1"/>
      <c r="AU825" s="121"/>
      <c r="AV825" s="121"/>
      <c r="AW825" s="118"/>
      <c r="AX825" s="118"/>
      <c r="AY825" s="118"/>
      <c r="AZ825" s="118"/>
      <c r="BA825" s="118"/>
      <c r="BB825" s="118"/>
      <c r="BC825" s="118"/>
      <c r="BD825" s="118"/>
      <c r="BE825" s="118"/>
      <c r="BF825" s="118"/>
      <c r="BG825" s="118"/>
      <c r="BH825" s="118"/>
      <c r="BI825" s="118"/>
      <c r="BJ825" s="118"/>
      <c r="BK825" s="118"/>
      <c r="BL825" s="118"/>
    </row>
    <row r="826" spans="1:64" ht="15.75" customHeight="1">
      <c r="A826" s="118"/>
      <c r="B826" s="119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20"/>
      <c r="Z826" s="120"/>
      <c r="AA826" s="118"/>
      <c r="AB826" s="118"/>
      <c r="AC826" s="118"/>
      <c r="AD826" s="118"/>
      <c r="AE826" s="118"/>
      <c r="AF826" s="118"/>
      <c r="AG826" s="118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1"/>
      <c r="AU826" s="121"/>
      <c r="AV826" s="121"/>
      <c r="AW826" s="118"/>
      <c r="AX826" s="118"/>
      <c r="AY826" s="118"/>
      <c r="AZ826" s="118"/>
      <c r="BA826" s="118"/>
      <c r="BB826" s="118"/>
      <c r="BC826" s="118"/>
      <c r="BD826" s="118"/>
      <c r="BE826" s="118"/>
      <c r="BF826" s="118"/>
      <c r="BG826" s="118"/>
      <c r="BH826" s="118"/>
      <c r="BI826" s="118"/>
      <c r="BJ826" s="118"/>
      <c r="BK826" s="118"/>
      <c r="BL826" s="118"/>
    </row>
    <row r="827" spans="1:64" ht="15.75" customHeight="1">
      <c r="A827" s="118"/>
      <c r="B827" s="119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20"/>
      <c r="Z827" s="120"/>
      <c r="AA827" s="118"/>
      <c r="AB827" s="118"/>
      <c r="AC827" s="118"/>
      <c r="AD827" s="118"/>
      <c r="AE827" s="118"/>
      <c r="AF827" s="118"/>
      <c r="AG827" s="118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1"/>
      <c r="AU827" s="121"/>
      <c r="AV827" s="121"/>
      <c r="AW827" s="118"/>
      <c r="AX827" s="118"/>
      <c r="AY827" s="118"/>
      <c r="AZ827" s="118"/>
      <c r="BA827" s="118"/>
      <c r="BB827" s="118"/>
      <c r="BC827" s="118"/>
      <c r="BD827" s="118"/>
      <c r="BE827" s="118"/>
      <c r="BF827" s="118"/>
      <c r="BG827" s="118"/>
      <c r="BH827" s="118"/>
      <c r="BI827" s="118"/>
      <c r="BJ827" s="118"/>
      <c r="BK827" s="118"/>
      <c r="BL827" s="118"/>
    </row>
    <row r="828" spans="1:64" ht="15.75" customHeight="1">
      <c r="A828" s="118"/>
      <c r="B828" s="119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20"/>
      <c r="Z828" s="120"/>
      <c r="AA828" s="118"/>
      <c r="AB828" s="118"/>
      <c r="AC828" s="118"/>
      <c r="AD828" s="118"/>
      <c r="AE828" s="118"/>
      <c r="AF828" s="118"/>
      <c r="AG828" s="118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1"/>
      <c r="AU828" s="121"/>
      <c r="AV828" s="121"/>
      <c r="AW828" s="118"/>
      <c r="AX828" s="118"/>
      <c r="AY828" s="118"/>
      <c r="AZ828" s="118"/>
      <c r="BA828" s="118"/>
      <c r="BB828" s="118"/>
      <c r="BC828" s="118"/>
      <c r="BD828" s="118"/>
      <c r="BE828" s="118"/>
      <c r="BF828" s="118"/>
      <c r="BG828" s="118"/>
      <c r="BH828" s="118"/>
      <c r="BI828" s="118"/>
      <c r="BJ828" s="118"/>
      <c r="BK828" s="118"/>
      <c r="BL828" s="118"/>
    </row>
    <row r="829" spans="1:64" ht="15.75" customHeight="1">
      <c r="A829" s="118"/>
      <c r="B829" s="119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20"/>
      <c r="Z829" s="120"/>
      <c r="AA829" s="118"/>
      <c r="AB829" s="118"/>
      <c r="AC829" s="118"/>
      <c r="AD829" s="118"/>
      <c r="AE829" s="118"/>
      <c r="AF829" s="118"/>
      <c r="AG829" s="118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/>
      <c r="AR829" s="121"/>
      <c r="AS829" s="121"/>
      <c r="AT829" s="121"/>
      <c r="AU829" s="121"/>
      <c r="AV829" s="121"/>
      <c r="AW829" s="118"/>
      <c r="AX829" s="118"/>
      <c r="AY829" s="118"/>
      <c r="AZ829" s="118"/>
      <c r="BA829" s="118"/>
      <c r="BB829" s="118"/>
      <c r="BC829" s="118"/>
      <c r="BD829" s="118"/>
      <c r="BE829" s="118"/>
      <c r="BF829" s="118"/>
      <c r="BG829" s="118"/>
      <c r="BH829" s="118"/>
      <c r="BI829" s="118"/>
      <c r="BJ829" s="118"/>
      <c r="BK829" s="118"/>
      <c r="BL829" s="118"/>
    </row>
    <row r="830" spans="1:64" ht="15.75" customHeight="1">
      <c r="A830" s="118"/>
      <c r="B830" s="119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20"/>
      <c r="Z830" s="120"/>
      <c r="AA830" s="118"/>
      <c r="AB830" s="118"/>
      <c r="AC830" s="118"/>
      <c r="AD830" s="118"/>
      <c r="AE830" s="118"/>
      <c r="AF830" s="118"/>
      <c r="AG830" s="118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1"/>
      <c r="AU830" s="121"/>
      <c r="AV830" s="121"/>
      <c r="AW830" s="118"/>
      <c r="AX830" s="118"/>
      <c r="AY830" s="118"/>
      <c r="AZ830" s="118"/>
      <c r="BA830" s="118"/>
      <c r="BB830" s="118"/>
      <c r="BC830" s="118"/>
      <c r="BD830" s="118"/>
      <c r="BE830" s="118"/>
      <c r="BF830" s="118"/>
      <c r="BG830" s="118"/>
      <c r="BH830" s="118"/>
      <c r="BI830" s="118"/>
      <c r="BJ830" s="118"/>
      <c r="BK830" s="118"/>
      <c r="BL830" s="118"/>
    </row>
    <row r="831" spans="1:64" ht="15.75" customHeight="1">
      <c r="A831" s="118"/>
      <c r="B831" s="119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20"/>
      <c r="Z831" s="120"/>
      <c r="AA831" s="118"/>
      <c r="AB831" s="118"/>
      <c r="AC831" s="118"/>
      <c r="AD831" s="118"/>
      <c r="AE831" s="118"/>
      <c r="AF831" s="118"/>
      <c r="AG831" s="118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/>
      <c r="AT831" s="121"/>
      <c r="AU831" s="121"/>
      <c r="AV831" s="121"/>
      <c r="AW831" s="118"/>
      <c r="AX831" s="118"/>
      <c r="AY831" s="118"/>
      <c r="AZ831" s="118"/>
      <c r="BA831" s="118"/>
      <c r="BB831" s="118"/>
      <c r="BC831" s="118"/>
      <c r="BD831" s="118"/>
      <c r="BE831" s="118"/>
      <c r="BF831" s="118"/>
      <c r="BG831" s="118"/>
      <c r="BH831" s="118"/>
      <c r="BI831" s="118"/>
      <c r="BJ831" s="118"/>
      <c r="BK831" s="118"/>
      <c r="BL831" s="118"/>
    </row>
    <row r="832" spans="1:64" ht="15.75" customHeight="1">
      <c r="A832" s="118"/>
      <c r="B832" s="119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20"/>
      <c r="Z832" s="120"/>
      <c r="AA832" s="118"/>
      <c r="AB832" s="118"/>
      <c r="AC832" s="118"/>
      <c r="AD832" s="118"/>
      <c r="AE832" s="118"/>
      <c r="AF832" s="118"/>
      <c r="AG832" s="118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1"/>
      <c r="AU832" s="121"/>
      <c r="AV832" s="121"/>
      <c r="AW832" s="118"/>
      <c r="AX832" s="118"/>
      <c r="AY832" s="118"/>
      <c r="AZ832" s="118"/>
      <c r="BA832" s="118"/>
      <c r="BB832" s="118"/>
      <c r="BC832" s="118"/>
      <c r="BD832" s="118"/>
      <c r="BE832" s="118"/>
      <c r="BF832" s="118"/>
      <c r="BG832" s="118"/>
      <c r="BH832" s="118"/>
      <c r="BI832" s="118"/>
      <c r="BJ832" s="118"/>
      <c r="BK832" s="118"/>
      <c r="BL832" s="118"/>
    </row>
    <row r="833" spans="1:64" ht="15.75" customHeight="1">
      <c r="A833" s="118"/>
      <c r="B833" s="119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20"/>
      <c r="Z833" s="120"/>
      <c r="AA833" s="118"/>
      <c r="AB833" s="118"/>
      <c r="AC833" s="118"/>
      <c r="AD833" s="118"/>
      <c r="AE833" s="118"/>
      <c r="AF833" s="118"/>
      <c r="AG833" s="118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/>
      <c r="AT833" s="121"/>
      <c r="AU833" s="121"/>
      <c r="AV833" s="121"/>
      <c r="AW833" s="118"/>
      <c r="AX833" s="118"/>
      <c r="AY833" s="118"/>
      <c r="AZ833" s="118"/>
      <c r="BA833" s="118"/>
      <c r="BB833" s="118"/>
      <c r="BC833" s="118"/>
      <c r="BD833" s="118"/>
      <c r="BE833" s="118"/>
      <c r="BF833" s="118"/>
      <c r="BG833" s="118"/>
      <c r="BH833" s="118"/>
      <c r="BI833" s="118"/>
      <c r="BJ833" s="118"/>
      <c r="BK833" s="118"/>
      <c r="BL833" s="118"/>
    </row>
    <row r="834" spans="1:64" ht="15.75" customHeight="1">
      <c r="A834" s="118"/>
      <c r="B834" s="119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20"/>
      <c r="Z834" s="120"/>
      <c r="AA834" s="118"/>
      <c r="AB834" s="118"/>
      <c r="AC834" s="118"/>
      <c r="AD834" s="118"/>
      <c r="AE834" s="118"/>
      <c r="AF834" s="118"/>
      <c r="AG834" s="118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1"/>
      <c r="AU834" s="121"/>
      <c r="AV834" s="121"/>
      <c r="AW834" s="118"/>
      <c r="AX834" s="118"/>
      <c r="AY834" s="118"/>
      <c r="AZ834" s="118"/>
      <c r="BA834" s="118"/>
      <c r="BB834" s="118"/>
      <c r="BC834" s="118"/>
      <c r="BD834" s="118"/>
      <c r="BE834" s="118"/>
      <c r="BF834" s="118"/>
      <c r="BG834" s="118"/>
      <c r="BH834" s="118"/>
      <c r="BI834" s="118"/>
      <c r="BJ834" s="118"/>
      <c r="BK834" s="118"/>
      <c r="BL834" s="118"/>
    </row>
    <row r="835" spans="1:64" ht="15.75" customHeight="1">
      <c r="A835" s="118"/>
      <c r="B835" s="119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20"/>
      <c r="Z835" s="120"/>
      <c r="AA835" s="118"/>
      <c r="AB835" s="118"/>
      <c r="AC835" s="118"/>
      <c r="AD835" s="118"/>
      <c r="AE835" s="118"/>
      <c r="AF835" s="118"/>
      <c r="AG835" s="118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1"/>
      <c r="AU835" s="121"/>
      <c r="AV835" s="121"/>
      <c r="AW835" s="118"/>
      <c r="AX835" s="118"/>
      <c r="AY835" s="118"/>
      <c r="AZ835" s="118"/>
      <c r="BA835" s="118"/>
      <c r="BB835" s="118"/>
      <c r="BC835" s="118"/>
      <c r="BD835" s="118"/>
      <c r="BE835" s="118"/>
      <c r="BF835" s="118"/>
      <c r="BG835" s="118"/>
      <c r="BH835" s="118"/>
      <c r="BI835" s="118"/>
      <c r="BJ835" s="118"/>
      <c r="BK835" s="118"/>
      <c r="BL835" s="118"/>
    </row>
    <row r="836" spans="1:64" ht="15.75" customHeight="1">
      <c r="A836" s="118"/>
      <c r="B836" s="119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20"/>
      <c r="Z836" s="120"/>
      <c r="AA836" s="118"/>
      <c r="AB836" s="118"/>
      <c r="AC836" s="118"/>
      <c r="AD836" s="118"/>
      <c r="AE836" s="118"/>
      <c r="AF836" s="118"/>
      <c r="AG836" s="118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1"/>
      <c r="AU836" s="121"/>
      <c r="AV836" s="121"/>
      <c r="AW836" s="118"/>
      <c r="AX836" s="118"/>
      <c r="AY836" s="118"/>
      <c r="AZ836" s="118"/>
      <c r="BA836" s="118"/>
      <c r="BB836" s="118"/>
      <c r="BC836" s="118"/>
      <c r="BD836" s="118"/>
      <c r="BE836" s="118"/>
      <c r="BF836" s="118"/>
      <c r="BG836" s="118"/>
      <c r="BH836" s="118"/>
      <c r="BI836" s="118"/>
      <c r="BJ836" s="118"/>
      <c r="BK836" s="118"/>
      <c r="BL836" s="118"/>
    </row>
    <row r="837" spans="1:64" ht="15.75" customHeight="1">
      <c r="A837" s="118"/>
      <c r="B837" s="119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20"/>
      <c r="Z837" s="120"/>
      <c r="AA837" s="118"/>
      <c r="AB837" s="118"/>
      <c r="AC837" s="118"/>
      <c r="AD837" s="118"/>
      <c r="AE837" s="118"/>
      <c r="AF837" s="118"/>
      <c r="AG837" s="118"/>
      <c r="AH837" s="121"/>
      <c r="AI837" s="121"/>
      <c r="AJ837" s="121"/>
      <c r="AK837" s="121"/>
      <c r="AL837" s="121"/>
      <c r="AM837" s="121"/>
      <c r="AN837" s="121"/>
      <c r="AO837" s="121"/>
      <c r="AP837" s="121"/>
      <c r="AQ837" s="121"/>
      <c r="AR837" s="121"/>
      <c r="AS837" s="121"/>
      <c r="AT837" s="121"/>
      <c r="AU837" s="121"/>
      <c r="AV837" s="121"/>
      <c r="AW837" s="118"/>
      <c r="AX837" s="118"/>
      <c r="AY837" s="118"/>
      <c r="AZ837" s="118"/>
      <c r="BA837" s="118"/>
      <c r="BB837" s="118"/>
      <c r="BC837" s="118"/>
      <c r="BD837" s="118"/>
      <c r="BE837" s="118"/>
      <c r="BF837" s="118"/>
      <c r="BG837" s="118"/>
      <c r="BH837" s="118"/>
      <c r="BI837" s="118"/>
      <c r="BJ837" s="118"/>
      <c r="BK837" s="118"/>
      <c r="BL837" s="118"/>
    </row>
    <row r="838" spans="1:64" ht="15.75" customHeight="1">
      <c r="A838" s="118"/>
      <c r="B838" s="119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20"/>
      <c r="Z838" s="120"/>
      <c r="AA838" s="118"/>
      <c r="AB838" s="118"/>
      <c r="AC838" s="118"/>
      <c r="AD838" s="118"/>
      <c r="AE838" s="118"/>
      <c r="AF838" s="118"/>
      <c r="AG838" s="118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1"/>
      <c r="AU838" s="121"/>
      <c r="AV838" s="121"/>
      <c r="AW838" s="118"/>
      <c r="AX838" s="118"/>
      <c r="AY838" s="118"/>
      <c r="AZ838" s="118"/>
      <c r="BA838" s="118"/>
      <c r="BB838" s="118"/>
      <c r="BC838" s="118"/>
      <c r="BD838" s="118"/>
      <c r="BE838" s="118"/>
      <c r="BF838" s="118"/>
      <c r="BG838" s="118"/>
      <c r="BH838" s="118"/>
      <c r="BI838" s="118"/>
      <c r="BJ838" s="118"/>
      <c r="BK838" s="118"/>
      <c r="BL838" s="118"/>
    </row>
    <row r="839" spans="1:64" ht="15.75" customHeight="1">
      <c r="A839" s="118"/>
      <c r="B839" s="119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20"/>
      <c r="Z839" s="120"/>
      <c r="AA839" s="118"/>
      <c r="AB839" s="118"/>
      <c r="AC839" s="118"/>
      <c r="AD839" s="118"/>
      <c r="AE839" s="118"/>
      <c r="AF839" s="118"/>
      <c r="AG839" s="118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1"/>
      <c r="AU839" s="121"/>
      <c r="AV839" s="121"/>
      <c r="AW839" s="118"/>
      <c r="AX839" s="118"/>
      <c r="AY839" s="118"/>
      <c r="AZ839" s="118"/>
      <c r="BA839" s="118"/>
      <c r="BB839" s="118"/>
      <c r="BC839" s="118"/>
      <c r="BD839" s="118"/>
      <c r="BE839" s="118"/>
      <c r="BF839" s="118"/>
      <c r="BG839" s="118"/>
      <c r="BH839" s="118"/>
      <c r="BI839" s="118"/>
      <c r="BJ839" s="118"/>
      <c r="BK839" s="118"/>
      <c r="BL839" s="118"/>
    </row>
    <row r="840" spans="1:64" ht="15.75" customHeight="1">
      <c r="A840" s="118"/>
      <c r="B840" s="119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20"/>
      <c r="Z840" s="120"/>
      <c r="AA840" s="118"/>
      <c r="AB840" s="118"/>
      <c r="AC840" s="118"/>
      <c r="AD840" s="118"/>
      <c r="AE840" s="118"/>
      <c r="AF840" s="118"/>
      <c r="AG840" s="118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1"/>
      <c r="AU840" s="121"/>
      <c r="AV840" s="121"/>
      <c r="AW840" s="118"/>
      <c r="AX840" s="118"/>
      <c r="AY840" s="118"/>
      <c r="AZ840" s="118"/>
      <c r="BA840" s="118"/>
      <c r="BB840" s="118"/>
      <c r="BC840" s="118"/>
      <c r="BD840" s="118"/>
      <c r="BE840" s="118"/>
      <c r="BF840" s="118"/>
      <c r="BG840" s="118"/>
      <c r="BH840" s="118"/>
      <c r="BI840" s="118"/>
      <c r="BJ840" s="118"/>
      <c r="BK840" s="118"/>
      <c r="BL840" s="118"/>
    </row>
    <row r="841" spans="1:64" ht="15.75" customHeight="1">
      <c r="A841" s="118"/>
      <c r="B841" s="119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20"/>
      <c r="Z841" s="120"/>
      <c r="AA841" s="118"/>
      <c r="AB841" s="118"/>
      <c r="AC841" s="118"/>
      <c r="AD841" s="118"/>
      <c r="AE841" s="118"/>
      <c r="AF841" s="118"/>
      <c r="AG841" s="118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1"/>
      <c r="AU841" s="121"/>
      <c r="AV841" s="121"/>
      <c r="AW841" s="118"/>
      <c r="AX841" s="118"/>
      <c r="AY841" s="118"/>
      <c r="AZ841" s="118"/>
      <c r="BA841" s="118"/>
      <c r="BB841" s="118"/>
      <c r="BC841" s="118"/>
      <c r="BD841" s="118"/>
      <c r="BE841" s="118"/>
      <c r="BF841" s="118"/>
      <c r="BG841" s="118"/>
      <c r="BH841" s="118"/>
      <c r="BI841" s="118"/>
      <c r="BJ841" s="118"/>
      <c r="BK841" s="118"/>
      <c r="BL841" s="118"/>
    </row>
    <row r="842" spans="1:64" ht="15.75" customHeight="1">
      <c r="A842" s="118"/>
      <c r="B842" s="119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20"/>
      <c r="Z842" s="120"/>
      <c r="AA842" s="118"/>
      <c r="AB842" s="118"/>
      <c r="AC842" s="118"/>
      <c r="AD842" s="118"/>
      <c r="AE842" s="118"/>
      <c r="AF842" s="118"/>
      <c r="AG842" s="118"/>
      <c r="AH842" s="121"/>
      <c r="AI842" s="121"/>
      <c r="AJ842" s="121"/>
      <c r="AK842" s="121"/>
      <c r="AL842" s="121"/>
      <c r="AM842" s="121"/>
      <c r="AN842" s="121"/>
      <c r="AO842" s="121"/>
      <c r="AP842" s="121"/>
      <c r="AQ842" s="121"/>
      <c r="AR842" s="121"/>
      <c r="AS842" s="121"/>
      <c r="AT842" s="121"/>
      <c r="AU842" s="121"/>
      <c r="AV842" s="121"/>
      <c r="AW842" s="118"/>
      <c r="AX842" s="118"/>
      <c r="AY842" s="118"/>
      <c r="AZ842" s="118"/>
      <c r="BA842" s="118"/>
      <c r="BB842" s="118"/>
      <c r="BC842" s="118"/>
      <c r="BD842" s="118"/>
      <c r="BE842" s="118"/>
      <c r="BF842" s="118"/>
      <c r="BG842" s="118"/>
      <c r="BH842" s="118"/>
      <c r="BI842" s="118"/>
      <c r="BJ842" s="118"/>
      <c r="BK842" s="118"/>
      <c r="BL842" s="118"/>
    </row>
    <row r="843" spans="1:64" ht="15.75" customHeight="1">
      <c r="A843" s="118"/>
      <c r="B843" s="119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20"/>
      <c r="Z843" s="120"/>
      <c r="AA843" s="118"/>
      <c r="AB843" s="118"/>
      <c r="AC843" s="118"/>
      <c r="AD843" s="118"/>
      <c r="AE843" s="118"/>
      <c r="AF843" s="118"/>
      <c r="AG843" s="118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1"/>
      <c r="AU843" s="121"/>
      <c r="AV843" s="121"/>
      <c r="AW843" s="118"/>
      <c r="AX843" s="118"/>
      <c r="AY843" s="118"/>
      <c r="AZ843" s="118"/>
      <c r="BA843" s="118"/>
      <c r="BB843" s="118"/>
      <c r="BC843" s="118"/>
      <c r="BD843" s="118"/>
      <c r="BE843" s="118"/>
      <c r="BF843" s="118"/>
      <c r="BG843" s="118"/>
      <c r="BH843" s="118"/>
      <c r="BI843" s="118"/>
      <c r="BJ843" s="118"/>
      <c r="BK843" s="118"/>
      <c r="BL843" s="118"/>
    </row>
    <row r="844" spans="1:64" ht="15.75" customHeight="1">
      <c r="A844" s="118"/>
      <c r="B844" s="119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20"/>
      <c r="Z844" s="120"/>
      <c r="AA844" s="118"/>
      <c r="AB844" s="118"/>
      <c r="AC844" s="118"/>
      <c r="AD844" s="118"/>
      <c r="AE844" s="118"/>
      <c r="AF844" s="118"/>
      <c r="AG844" s="118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1"/>
      <c r="AU844" s="121"/>
      <c r="AV844" s="121"/>
      <c r="AW844" s="118"/>
      <c r="AX844" s="118"/>
      <c r="AY844" s="118"/>
      <c r="AZ844" s="118"/>
      <c r="BA844" s="118"/>
      <c r="BB844" s="118"/>
      <c r="BC844" s="118"/>
      <c r="BD844" s="118"/>
      <c r="BE844" s="118"/>
      <c r="BF844" s="118"/>
      <c r="BG844" s="118"/>
      <c r="BH844" s="118"/>
      <c r="BI844" s="118"/>
      <c r="BJ844" s="118"/>
      <c r="BK844" s="118"/>
      <c r="BL844" s="118"/>
    </row>
    <row r="845" spans="1:64" ht="15.75" customHeight="1">
      <c r="A845" s="118"/>
      <c r="B845" s="119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20"/>
      <c r="Z845" s="120"/>
      <c r="AA845" s="118"/>
      <c r="AB845" s="118"/>
      <c r="AC845" s="118"/>
      <c r="AD845" s="118"/>
      <c r="AE845" s="118"/>
      <c r="AF845" s="118"/>
      <c r="AG845" s="118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1"/>
      <c r="AU845" s="121"/>
      <c r="AV845" s="121"/>
      <c r="AW845" s="118"/>
      <c r="AX845" s="118"/>
      <c r="AY845" s="118"/>
      <c r="AZ845" s="118"/>
      <c r="BA845" s="118"/>
      <c r="BB845" s="118"/>
      <c r="BC845" s="118"/>
      <c r="BD845" s="118"/>
      <c r="BE845" s="118"/>
      <c r="BF845" s="118"/>
      <c r="BG845" s="118"/>
      <c r="BH845" s="118"/>
      <c r="BI845" s="118"/>
      <c r="BJ845" s="118"/>
      <c r="BK845" s="118"/>
      <c r="BL845" s="118"/>
    </row>
    <row r="846" spans="1:64" ht="15.75" customHeight="1">
      <c r="A846" s="118"/>
      <c r="B846" s="119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20"/>
      <c r="Z846" s="120"/>
      <c r="AA846" s="118"/>
      <c r="AB846" s="118"/>
      <c r="AC846" s="118"/>
      <c r="AD846" s="118"/>
      <c r="AE846" s="118"/>
      <c r="AF846" s="118"/>
      <c r="AG846" s="118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1"/>
      <c r="AU846" s="121"/>
      <c r="AV846" s="121"/>
      <c r="AW846" s="118"/>
      <c r="AX846" s="118"/>
      <c r="AY846" s="118"/>
      <c r="AZ846" s="118"/>
      <c r="BA846" s="118"/>
      <c r="BB846" s="118"/>
      <c r="BC846" s="118"/>
      <c r="BD846" s="118"/>
      <c r="BE846" s="118"/>
      <c r="BF846" s="118"/>
      <c r="BG846" s="118"/>
      <c r="BH846" s="118"/>
      <c r="BI846" s="118"/>
      <c r="BJ846" s="118"/>
      <c r="BK846" s="118"/>
      <c r="BL846" s="118"/>
    </row>
    <row r="847" spans="1:64" ht="15.75" customHeight="1">
      <c r="A847" s="118"/>
      <c r="B847" s="119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20"/>
      <c r="Z847" s="120"/>
      <c r="AA847" s="118"/>
      <c r="AB847" s="118"/>
      <c r="AC847" s="118"/>
      <c r="AD847" s="118"/>
      <c r="AE847" s="118"/>
      <c r="AF847" s="118"/>
      <c r="AG847" s="118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1"/>
      <c r="AU847" s="121"/>
      <c r="AV847" s="121"/>
      <c r="AW847" s="118"/>
      <c r="AX847" s="118"/>
      <c r="AY847" s="118"/>
      <c r="AZ847" s="118"/>
      <c r="BA847" s="118"/>
      <c r="BB847" s="118"/>
      <c r="BC847" s="118"/>
      <c r="BD847" s="118"/>
      <c r="BE847" s="118"/>
      <c r="BF847" s="118"/>
      <c r="BG847" s="118"/>
      <c r="BH847" s="118"/>
      <c r="BI847" s="118"/>
      <c r="BJ847" s="118"/>
      <c r="BK847" s="118"/>
      <c r="BL847" s="118"/>
    </row>
    <row r="848" spans="1:64" ht="15.75" customHeight="1">
      <c r="A848" s="118"/>
      <c r="B848" s="119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20"/>
      <c r="Z848" s="120"/>
      <c r="AA848" s="118"/>
      <c r="AB848" s="118"/>
      <c r="AC848" s="118"/>
      <c r="AD848" s="118"/>
      <c r="AE848" s="118"/>
      <c r="AF848" s="118"/>
      <c r="AG848" s="118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1"/>
      <c r="AU848" s="121"/>
      <c r="AV848" s="121"/>
      <c r="AW848" s="118"/>
      <c r="AX848" s="118"/>
      <c r="AY848" s="118"/>
      <c r="AZ848" s="118"/>
      <c r="BA848" s="118"/>
      <c r="BB848" s="118"/>
      <c r="BC848" s="118"/>
      <c r="BD848" s="118"/>
      <c r="BE848" s="118"/>
      <c r="BF848" s="118"/>
      <c r="BG848" s="118"/>
      <c r="BH848" s="118"/>
      <c r="BI848" s="118"/>
      <c r="BJ848" s="118"/>
      <c r="BK848" s="118"/>
      <c r="BL848" s="118"/>
    </row>
    <row r="849" spans="1:64" ht="15.75" customHeight="1">
      <c r="A849" s="118"/>
      <c r="B849" s="119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20"/>
      <c r="Z849" s="120"/>
      <c r="AA849" s="118"/>
      <c r="AB849" s="118"/>
      <c r="AC849" s="118"/>
      <c r="AD849" s="118"/>
      <c r="AE849" s="118"/>
      <c r="AF849" s="118"/>
      <c r="AG849" s="118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1"/>
      <c r="AU849" s="121"/>
      <c r="AV849" s="121"/>
      <c r="AW849" s="118"/>
      <c r="AX849" s="118"/>
      <c r="AY849" s="118"/>
      <c r="AZ849" s="118"/>
      <c r="BA849" s="118"/>
      <c r="BB849" s="118"/>
      <c r="BC849" s="118"/>
      <c r="BD849" s="118"/>
      <c r="BE849" s="118"/>
      <c r="BF849" s="118"/>
      <c r="BG849" s="118"/>
      <c r="BH849" s="118"/>
      <c r="BI849" s="118"/>
      <c r="BJ849" s="118"/>
      <c r="BK849" s="118"/>
      <c r="BL849" s="118"/>
    </row>
    <row r="850" spans="1:64" ht="15.75" customHeight="1">
      <c r="A850" s="118"/>
      <c r="B850" s="119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20"/>
      <c r="Z850" s="120"/>
      <c r="AA850" s="118"/>
      <c r="AB850" s="118"/>
      <c r="AC850" s="118"/>
      <c r="AD850" s="118"/>
      <c r="AE850" s="118"/>
      <c r="AF850" s="118"/>
      <c r="AG850" s="118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1"/>
      <c r="AU850" s="121"/>
      <c r="AV850" s="121"/>
      <c r="AW850" s="118"/>
      <c r="AX850" s="118"/>
      <c r="AY850" s="118"/>
      <c r="AZ850" s="118"/>
      <c r="BA850" s="118"/>
      <c r="BB850" s="118"/>
      <c r="BC850" s="118"/>
      <c r="BD850" s="118"/>
      <c r="BE850" s="118"/>
      <c r="BF850" s="118"/>
      <c r="BG850" s="118"/>
      <c r="BH850" s="118"/>
      <c r="BI850" s="118"/>
      <c r="BJ850" s="118"/>
      <c r="BK850" s="118"/>
      <c r="BL850" s="118"/>
    </row>
    <row r="851" spans="1:64" ht="15.75" customHeight="1">
      <c r="A851" s="118"/>
      <c r="B851" s="119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20"/>
      <c r="Z851" s="120"/>
      <c r="AA851" s="118"/>
      <c r="AB851" s="118"/>
      <c r="AC851" s="118"/>
      <c r="AD851" s="118"/>
      <c r="AE851" s="118"/>
      <c r="AF851" s="118"/>
      <c r="AG851" s="118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1"/>
      <c r="AU851" s="121"/>
      <c r="AV851" s="121"/>
      <c r="AW851" s="118"/>
      <c r="AX851" s="118"/>
      <c r="AY851" s="118"/>
      <c r="AZ851" s="118"/>
      <c r="BA851" s="118"/>
      <c r="BB851" s="118"/>
      <c r="BC851" s="118"/>
      <c r="BD851" s="118"/>
      <c r="BE851" s="118"/>
      <c r="BF851" s="118"/>
      <c r="BG851" s="118"/>
      <c r="BH851" s="118"/>
      <c r="BI851" s="118"/>
      <c r="BJ851" s="118"/>
      <c r="BK851" s="118"/>
      <c r="BL851" s="118"/>
    </row>
    <row r="852" spans="1:64" ht="15.75" customHeight="1">
      <c r="A852" s="118"/>
      <c r="B852" s="119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20"/>
      <c r="Z852" s="120"/>
      <c r="AA852" s="118"/>
      <c r="AB852" s="118"/>
      <c r="AC852" s="118"/>
      <c r="AD852" s="118"/>
      <c r="AE852" s="118"/>
      <c r="AF852" s="118"/>
      <c r="AG852" s="118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1"/>
      <c r="AU852" s="121"/>
      <c r="AV852" s="121"/>
      <c r="AW852" s="118"/>
      <c r="AX852" s="118"/>
      <c r="AY852" s="118"/>
      <c r="AZ852" s="118"/>
      <c r="BA852" s="118"/>
      <c r="BB852" s="118"/>
      <c r="BC852" s="118"/>
      <c r="BD852" s="118"/>
      <c r="BE852" s="118"/>
      <c r="BF852" s="118"/>
      <c r="BG852" s="118"/>
      <c r="BH852" s="118"/>
      <c r="BI852" s="118"/>
      <c r="BJ852" s="118"/>
      <c r="BK852" s="118"/>
      <c r="BL852" s="118"/>
    </row>
    <row r="853" spans="1:64" ht="15.75" customHeight="1">
      <c r="A853" s="118"/>
      <c r="B853" s="119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20"/>
      <c r="Z853" s="120"/>
      <c r="AA853" s="118"/>
      <c r="AB853" s="118"/>
      <c r="AC853" s="118"/>
      <c r="AD853" s="118"/>
      <c r="AE853" s="118"/>
      <c r="AF853" s="118"/>
      <c r="AG853" s="118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1"/>
      <c r="AU853" s="121"/>
      <c r="AV853" s="121"/>
      <c r="AW853" s="118"/>
      <c r="AX853" s="118"/>
      <c r="AY853" s="118"/>
      <c r="AZ853" s="118"/>
      <c r="BA853" s="118"/>
      <c r="BB853" s="118"/>
      <c r="BC853" s="118"/>
      <c r="BD853" s="118"/>
      <c r="BE853" s="118"/>
      <c r="BF853" s="118"/>
      <c r="BG853" s="118"/>
      <c r="BH853" s="118"/>
      <c r="BI853" s="118"/>
      <c r="BJ853" s="118"/>
      <c r="BK853" s="118"/>
      <c r="BL853" s="118"/>
    </row>
    <row r="854" spans="1:64" ht="15.75" customHeight="1">
      <c r="A854" s="118"/>
      <c r="B854" s="119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20"/>
      <c r="Z854" s="120"/>
      <c r="AA854" s="118"/>
      <c r="AB854" s="118"/>
      <c r="AC854" s="118"/>
      <c r="AD854" s="118"/>
      <c r="AE854" s="118"/>
      <c r="AF854" s="118"/>
      <c r="AG854" s="118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1"/>
      <c r="AU854" s="121"/>
      <c r="AV854" s="121"/>
      <c r="AW854" s="118"/>
      <c r="AX854" s="118"/>
      <c r="AY854" s="118"/>
      <c r="AZ854" s="118"/>
      <c r="BA854" s="118"/>
      <c r="BB854" s="118"/>
      <c r="BC854" s="118"/>
      <c r="BD854" s="118"/>
      <c r="BE854" s="118"/>
      <c r="BF854" s="118"/>
      <c r="BG854" s="118"/>
      <c r="BH854" s="118"/>
      <c r="BI854" s="118"/>
      <c r="BJ854" s="118"/>
      <c r="BK854" s="118"/>
      <c r="BL854" s="118"/>
    </row>
    <row r="855" spans="1:64" ht="15.75" customHeight="1">
      <c r="A855" s="118"/>
      <c r="B855" s="119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20"/>
      <c r="Z855" s="120"/>
      <c r="AA855" s="118"/>
      <c r="AB855" s="118"/>
      <c r="AC855" s="118"/>
      <c r="AD855" s="118"/>
      <c r="AE855" s="118"/>
      <c r="AF855" s="118"/>
      <c r="AG855" s="118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1"/>
      <c r="AU855" s="121"/>
      <c r="AV855" s="121"/>
      <c r="AW855" s="118"/>
      <c r="AX855" s="118"/>
      <c r="AY855" s="118"/>
      <c r="AZ855" s="118"/>
      <c r="BA855" s="118"/>
      <c r="BB855" s="118"/>
      <c r="BC855" s="118"/>
      <c r="BD855" s="118"/>
      <c r="BE855" s="118"/>
      <c r="BF855" s="118"/>
      <c r="BG855" s="118"/>
      <c r="BH855" s="118"/>
      <c r="BI855" s="118"/>
      <c r="BJ855" s="118"/>
      <c r="BK855" s="118"/>
      <c r="BL855" s="118"/>
    </row>
    <row r="856" spans="1:64" ht="15.75" customHeight="1">
      <c r="A856" s="118"/>
      <c r="B856" s="119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20"/>
      <c r="Z856" s="120"/>
      <c r="AA856" s="118"/>
      <c r="AB856" s="118"/>
      <c r="AC856" s="118"/>
      <c r="AD856" s="118"/>
      <c r="AE856" s="118"/>
      <c r="AF856" s="118"/>
      <c r="AG856" s="118"/>
      <c r="AH856" s="121"/>
      <c r="AI856" s="121"/>
      <c r="AJ856" s="121"/>
      <c r="AK856" s="121"/>
      <c r="AL856" s="121"/>
      <c r="AM856" s="121"/>
      <c r="AN856" s="121"/>
      <c r="AO856" s="121"/>
      <c r="AP856" s="121"/>
      <c r="AQ856" s="121"/>
      <c r="AR856" s="121"/>
      <c r="AS856" s="121"/>
      <c r="AT856" s="121"/>
      <c r="AU856" s="121"/>
      <c r="AV856" s="121"/>
      <c r="AW856" s="118"/>
      <c r="AX856" s="118"/>
      <c r="AY856" s="118"/>
      <c r="AZ856" s="118"/>
      <c r="BA856" s="118"/>
      <c r="BB856" s="118"/>
      <c r="BC856" s="118"/>
      <c r="BD856" s="118"/>
      <c r="BE856" s="118"/>
      <c r="BF856" s="118"/>
      <c r="BG856" s="118"/>
      <c r="BH856" s="118"/>
      <c r="BI856" s="118"/>
      <c r="BJ856" s="118"/>
      <c r="BK856" s="118"/>
      <c r="BL856" s="118"/>
    </row>
    <row r="857" spans="1:64" ht="15.75" customHeight="1">
      <c r="A857" s="118"/>
      <c r="B857" s="119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20"/>
      <c r="Z857" s="120"/>
      <c r="AA857" s="118"/>
      <c r="AB857" s="118"/>
      <c r="AC857" s="118"/>
      <c r="AD857" s="118"/>
      <c r="AE857" s="118"/>
      <c r="AF857" s="118"/>
      <c r="AG857" s="118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1"/>
      <c r="AU857" s="121"/>
      <c r="AV857" s="121"/>
      <c r="AW857" s="118"/>
      <c r="AX857" s="118"/>
      <c r="AY857" s="118"/>
      <c r="AZ857" s="118"/>
      <c r="BA857" s="118"/>
      <c r="BB857" s="118"/>
      <c r="BC857" s="118"/>
      <c r="BD857" s="118"/>
      <c r="BE857" s="118"/>
      <c r="BF857" s="118"/>
      <c r="BG857" s="118"/>
      <c r="BH857" s="118"/>
      <c r="BI857" s="118"/>
      <c r="BJ857" s="118"/>
      <c r="BK857" s="118"/>
      <c r="BL857" s="118"/>
    </row>
    <row r="858" spans="1:64" ht="15.75" customHeight="1">
      <c r="A858" s="118"/>
      <c r="B858" s="119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20"/>
      <c r="Z858" s="120"/>
      <c r="AA858" s="118"/>
      <c r="AB858" s="118"/>
      <c r="AC858" s="118"/>
      <c r="AD858" s="118"/>
      <c r="AE858" s="118"/>
      <c r="AF858" s="118"/>
      <c r="AG858" s="118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1"/>
      <c r="AU858" s="121"/>
      <c r="AV858" s="121"/>
      <c r="AW858" s="118"/>
      <c r="AX858" s="118"/>
      <c r="AY858" s="118"/>
      <c r="AZ858" s="118"/>
      <c r="BA858" s="118"/>
      <c r="BB858" s="118"/>
      <c r="BC858" s="118"/>
      <c r="BD858" s="118"/>
      <c r="BE858" s="118"/>
      <c r="BF858" s="118"/>
      <c r="BG858" s="118"/>
      <c r="BH858" s="118"/>
      <c r="BI858" s="118"/>
      <c r="BJ858" s="118"/>
      <c r="BK858" s="118"/>
      <c r="BL858" s="118"/>
    </row>
    <row r="859" spans="1:64" ht="15.75" customHeight="1">
      <c r="A859" s="118"/>
      <c r="B859" s="119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20"/>
      <c r="Z859" s="120"/>
      <c r="AA859" s="118"/>
      <c r="AB859" s="118"/>
      <c r="AC859" s="118"/>
      <c r="AD859" s="118"/>
      <c r="AE859" s="118"/>
      <c r="AF859" s="118"/>
      <c r="AG859" s="118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1"/>
      <c r="AU859" s="121"/>
      <c r="AV859" s="121"/>
      <c r="AW859" s="118"/>
      <c r="AX859" s="118"/>
      <c r="AY859" s="118"/>
      <c r="AZ859" s="118"/>
      <c r="BA859" s="118"/>
      <c r="BB859" s="118"/>
      <c r="BC859" s="118"/>
      <c r="BD859" s="118"/>
      <c r="BE859" s="118"/>
      <c r="BF859" s="118"/>
      <c r="BG859" s="118"/>
      <c r="BH859" s="118"/>
      <c r="BI859" s="118"/>
      <c r="BJ859" s="118"/>
      <c r="BK859" s="118"/>
      <c r="BL859" s="118"/>
    </row>
    <row r="860" spans="1:64" ht="15.75" customHeight="1">
      <c r="A860" s="118"/>
      <c r="B860" s="119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20"/>
      <c r="Z860" s="120"/>
      <c r="AA860" s="118"/>
      <c r="AB860" s="118"/>
      <c r="AC860" s="118"/>
      <c r="AD860" s="118"/>
      <c r="AE860" s="118"/>
      <c r="AF860" s="118"/>
      <c r="AG860" s="118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1"/>
      <c r="AU860" s="121"/>
      <c r="AV860" s="121"/>
      <c r="AW860" s="118"/>
      <c r="AX860" s="118"/>
      <c r="AY860" s="118"/>
      <c r="AZ860" s="118"/>
      <c r="BA860" s="118"/>
      <c r="BB860" s="118"/>
      <c r="BC860" s="118"/>
      <c r="BD860" s="118"/>
      <c r="BE860" s="118"/>
      <c r="BF860" s="118"/>
      <c r="BG860" s="118"/>
      <c r="BH860" s="118"/>
      <c r="BI860" s="118"/>
      <c r="BJ860" s="118"/>
      <c r="BK860" s="118"/>
      <c r="BL860" s="118"/>
    </row>
    <row r="861" spans="1:64" ht="15.75" customHeight="1">
      <c r="A861" s="118"/>
      <c r="B861" s="119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20"/>
      <c r="Z861" s="120"/>
      <c r="AA861" s="118"/>
      <c r="AB861" s="118"/>
      <c r="AC861" s="118"/>
      <c r="AD861" s="118"/>
      <c r="AE861" s="118"/>
      <c r="AF861" s="118"/>
      <c r="AG861" s="118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1"/>
      <c r="AU861" s="121"/>
      <c r="AV861" s="121"/>
      <c r="AW861" s="118"/>
      <c r="AX861" s="118"/>
      <c r="AY861" s="118"/>
      <c r="AZ861" s="118"/>
      <c r="BA861" s="118"/>
      <c r="BB861" s="118"/>
      <c r="BC861" s="118"/>
      <c r="BD861" s="118"/>
      <c r="BE861" s="118"/>
      <c r="BF861" s="118"/>
      <c r="BG861" s="118"/>
      <c r="BH861" s="118"/>
      <c r="BI861" s="118"/>
      <c r="BJ861" s="118"/>
      <c r="BK861" s="118"/>
      <c r="BL861" s="118"/>
    </row>
    <row r="862" spans="1:64" ht="15.75" customHeight="1">
      <c r="A862" s="118"/>
      <c r="B862" s="119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20"/>
      <c r="Z862" s="120"/>
      <c r="AA862" s="118"/>
      <c r="AB862" s="118"/>
      <c r="AC862" s="118"/>
      <c r="AD862" s="118"/>
      <c r="AE862" s="118"/>
      <c r="AF862" s="118"/>
      <c r="AG862" s="118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1"/>
      <c r="AU862" s="121"/>
      <c r="AV862" s="121"/>
      <c r="AW862" s="118"/>
      <c r="AX862" s="118"/>
      <c r="AY862" s="118"/>
      <c r="AZ862" s="118"/>
      <c r="BA862" s="118"/>
      <c r="BB862" s="118"/>
      <c r="BC862" s="118"/>
      <c r="BD862" s="118"/>
      <c r="BE862" s="118"/>
      <c r="BF862" s="118"/>
      <c r="BG862" s="118"/>
      <c r="BH862" s="118"/>
      <c r="BI862" s="118"/>
      <c r="BJ862" s="118"/>
      <c r="BK862" s="118"/>
      <c r="BL862" s="118"/>
    </row>
    <row r="863" spans="1:64" ht="15.75" customHeight="1">
      <c r="A863" s="118"/>
      <c r="B863" s="119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20"/>
      <c r="Z863" s="120"/>
      <c r="AA863" s="118"/>
      <c r="AB863" s="118"/>
      <c r="AC863" s="118"/>
      <c r="AD863" s="118"/>
      <c r="AE863" s="118"/>
      <c r="AF863" s="118"/>
      <c r="AG863" s="118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1"/>
      <c r="AU863" s="121"/>
      <c r="AV863" s="121"/>
      <c r="AW863" s="118"/>
      <c r="AX863" s="118"/>
      <c r="AY863" s="118"/>
      <c r="AZ863" s="118"/>
      <c r="BA863" s="118"/>
      <c r="BB863" s="118"/>
      <c r="BC863" s="118"/>
      <c r="BD863" s="118"/>
      <c r="BE863" s="118"/>
      <c r="BF863" s="118"/>
      <c r="BG863" s="118"/>
      <c r="BH863" s="118"/>
      <c r="BI863" s="118"/>
      <c r="BJ863" s="118"/>
      <c r="BK863" s="118"/>
      <c r="BL863" s="118"/>
    </row>
    <row r="864" spans="1:64" ht="15.75" customHeight="1">
      <c r="A864" s="118"/>
      <c r="B864" s="119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20"/>
      <c r="Z864" s="120"/>
      <c r="AA864" s="118"/>
      <c r="AB864" s="118"/>
      <c r="AC864" s="118"/>
      <c r="AD864" s="118"/>
      <c r="AE864" s="118"/>
      <c r="AF864" s="118"/>
      <c r="AG864" s="118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1"/>
      <c r="AU864" s="121"/>
      <c r="AV864" s="121"/>
      <c r="AW864" s="118"/>
      <c r="AX864" s="118"/>
      <c r="AY864" s="118"/>
      <c r="AZ864" s="118"/>
      <c r="BA864" s="118"/>
      <c r="BB864" s="118"/>
      <c r="BC864" s="118"/>
      <c r="BD864" s="118"/>
      <c r="BE864" s="118"/>
      <c r="BF864" s="118"/>
      <c r="BG864" s="118"/>
      <c r="BH864" s="118"/>
      <c r="BI864" s="118"/>
      <c r="BJ864" s="118"/>
      <c r="BK864" s="118"/>
      <c r="BL864" s="118"/>
    </row>
    <row r="865" spans="1:64" ht="15.75" customHeight="1">
      <c r="A865" s="118"/>
      <c r="B865" s="119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20"/>
      <c r="Z865" s="120"/>
      <c r="AA865" s="118"/>
      <c r="AB865" s="118"/>
      <c r="AC865" s="118"/>
      <c r="AD865" s="118"/>
      <c r="AE865" s="118"/>
      <c r="AF865" s="118"/>
      <c r="AG865" s="118"/>
      <c r="AH865" s="121"/>
      <c r="AI865" s="121"/>
      <c r="AJ865" s="121"/>
      <c r="AK865" s="121"/>
      <c r="AL865" s="121"/>
      <c r="AM865" s="121"/>
      <c r="AN865" s="121"/>
      <c r="AO865" s="121"/>
      <c r="AP865" s="121"/>
      <c r="AQ865" s="121"/>
      <c r="AR865" s="121"/>
      <c r="AS865" s="121"/>
      <c r="AT865" s="121"/>
      <c r="AU865" s="121"/>
      <c r="AV865" s="121"/>
      <c r="AW865" s="118"/>
      <c r="AX865" s="118"/>
      <c r="AY865" s="118"/>
      <c r="AZ865" s="118"/>
      <c r="BA865" s="118"/>
      <c r="BB865" s="118"/>
      <c r="BC865" s="118"/>
      <c r="BD865" s="118"/>
      <c r="BE865" s="118"/>
      <c r="BF865" s="118"/>
      <c r="BG865" s="118"/>
      <c r="BH865" s="118"/>
      <c r="BI865" s="118"/>
      <c r="BJ865" s="118"/>
      <c r="BK865" s="118"/>
      <c r="BL865" s="118"/>
    </row>
    <row r="866" spans="1:64" ht="15.75" customHeight="1">
      <c r="A866" s="118"/>
      <c r="B866" s="119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20"/>
      <c r="Z866" s="120"/>
      <c r="AA866" s="118"/>
      <c r="AB866" s="118"/>
      <c r="AC866" s="118"/>
      <c r="AD866" s="118"/>
      <c r="AE866" s="118"/>
      <c r="AF866" s="118"/>
      <c r="AG866" s="118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1"/>
      <c r="AU866" s="121"/>
      <c r="AV866" s="121"/>
      <c r="AW866" s="118"/>
      <c r="AX866" s="118"/>
      <c r="AY866" s="118"/>
      <c r="AZ866" s="118"/>
      <c r="BA866" s="118"/>
      <c r="BB866" s="118"/>
      <c r="BC866" s="118"/>
      <c r="BD866" s="118"/>
      <c r="BE866" s="118"/>
      <c r="BF866" s="118"/>
      <c r="BG866" s="118"/>
      <c r="BH866" s="118"/>
      <c r="BI866" s="118"/>
      <c r="BJ866" s="118"/>
      <c r="BK866" s="118"/>
      <c r="BL866" s="118"/>
    </row>
    <row r="867" spans="1:64" ht="15.75" customHeight="1">
      <c r="A867" s="118"/>
      <c r="B867" s="119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20"/>
      <c r="Z867" s="120"/>
      <c r="AA867" s="118"/>
      <c r="AB867" s="118"/>
      <c r="AC867" s="118"/>
      <c r="AD867" s="118"/>
      <c r="AE867" s="118"/>
      <c r="AF867" s="118"/>
      <c r="AG867" s="118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1"/>
      <c r="AU867" s="121"/>
      <c r="AV867" s="121"/>
      <c r="AW867" s="118"/>
      <c r="AX867" s="118"/>
      <c r="AY867" s="118"/>
      <c r="AZ867" s="118"/>
      <c r="BA867" s="118"/>
      <c r="BB867" s="118"/>
      <c r="BC867" s="118"/>
      <c r="BD867" s="118"/>
      <c r="BE867" s="118"/>
      <c r="BF867" s="118"/>
      <c r="BG867" s="118"/>
      <c r="BH867" s="118"/>
      <c r="BI867" s="118"/>
      <c r="BJ867" s="118"/>
      <c r="BK867" s="118"/>
      <c r="BL867" s="118"/>
    </row>
    <row r="868" spans="1:64" ht="15.75" customHeight="1">
      <c r="A868" s="118"/>
      <c r="B868" s="119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20"/>
      <c r="Z868" s="120"/>
      <c r="AA868" s="118"/>
      <c r="AB868" s="118"/>
      <c r="AC868" s="118"/>
      <c r="AD868" s="118"/>
      <c r="AE868" s="118"/>
      <c r="AF868" s="118"/>
      <c r="AG868" s="118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1"/>
      <c r="AU868" s="121"/>
      <c r="AV868" s="121"/>
      <c r="AW868" s="118"/>
      <c r="AX868" s="118"/>
      <c r="AY868" s="118"/>
      <c r="AZ868" s="118"/>
      <c r="BA868" s="118"/>
      <c r="BB868" s="118"/>
      <c r="BC868" s="118"/>
      <c r="BD868" s="118"/>
      <c r="BE868" s="118"/>
      <c r="BF868" s="118"/>
      <c r="BG868" s="118"/>
      <c r="BH868" s="118"/>
      <c r="BI868" s="118"/>
      <c r="BJ868" s="118"/>
      <c r="BK868" s="118"/>
      <c r="BL868" s="118"/>
    </row>
    <row r="869" spans="1:64" ht="15.75" customHeight="1">
      <c r="A869" s="118"/>
      <c r="B869" s="119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20"/>
      <c r="Z869" s="120"/>
      <c r="AA869" s="118"/>
      <c r="AB869" s="118"/>
      <c r="AC869" s="118"/>
      <c r="AD869" s="118"/>
      <c r="AE869" s="118"/>
      <c r="AF869" s="118"/>
      <c r="AG869" s="118"/>
      <c r="AH869" s="121"/>
      <c r="AI869" s="121"/>
      <c r="AJ869" s="121"/>
      <c r="AK869" s="121"/>
      <c r="AL869" s="121"/>
      <c r="AM869" s="121"/>
      <c r="AN869" s="121"/>
      <c r="AO869" s="121"/>
      <c r="AP869" s="121"/>
      <c r="AQ869" s="121"/>
      <c r="AR869" s="121"/>
      <c r="AS869" s="121"/>
      <c r="AT869" s="121"/>
      <c r="AU869" s="121"/>
      <c r="AV869" s="121"/>
      <c r="AW869" s="118"/>
      <c r="AX869" s="118"/>
      <c r="AY869" s="118"/>
      <c r="AZ869" s="118"/>
      <c r="BA869" s="118"/>
      <c r="BB869" s="118"/>
      <c r="BC869" s="118"/>
      <c r="BD869" s="118"/>
      <c r="BE869" s="118"/>
      <c r="BF869" s="118"/>
      <c r="BG869" s="118"/>
      <c r="BH869" s="118"/>
      <c r="BI869" s="118"/>
      <c r="BJ869" s="118"/>
      <c r="BK869" s="118"/>
      <c r="BL869" s="118"/>
    </row>
    <row r="870" spans="1:64" ht="15.75" customHeight="1">
      <c r="A870" s="118"/>
      <c r="B870" s="119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20"/>
      <c r="Z870" s="120"/>
      <c r="AA870" s="118"/>
      <c r="AB870" s="118"/>
      <c r="AC870" s="118"/>
      <c r="AD870" s="118"/>
      <c r="AE870" s="118"/>
      <c r="AF870" s="118"/>
      <c r="AG870" s="118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1"/>
      <c r="AU870" s="121"/>
      <c r="AV870" s="121"/>
      <c r="AW870" s="118"/>
      <c r="AX870" s="118"/>
      <c r="AY870" s="118"/>
      <c r="AZ870" s="118"/>
      <c r="BA870" s="118"/>
      <c r="BB870" s="118"/>
      <c r="BC870" s="118"/>
      <c r="BD870" s="118"/>
      <c r="BE870" s="118"/>
      <c r="BF870" s="118"/>
      <c r="BG870" s="118"/>
      <c r="BH870" s="118"/>
      <c r="BI870" s="118"/>
      <c r="BJ870" s="118"/>
      <c r="BK870" s="118"/>
      <c r="BL870" s="118"/>
    </row>
    <row r="871" spans="1:64" ht="15.75" customHeight="1">
      <c r="A871" s="118"/>
      <c r="B871" s="119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20"/>
      <c r="Z871" s="120"/>
      <c r="AA871" s="118"/>
      <c r="AB871" s="118"/>
      <c r="AC871" s="118"/>
      <c r="AD871" s="118"/>
      <c r="AE871" s="118"/>
      <c r="AF871" s="118"/>
      <c r="AG871" s="118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1"/>
      <c r="AU871" s="121"/>
      <c r="AV871" s="121"/>
      <c r="AW871" s="118"/>
      <c r="AX871" s="118"/>
      <c r="AY871" s="118"/>
      <c r="AZ871" s="118"/>
      <c r="BA871" s="118"/>
      <c r="BB871" s="118"/>
      <c r="BC871" s="118"/>
      <c r="BD871" s="118"/>
      <c r="BE871" s="118"/>
      <c r="BF871" s="118"/>
      <c r="BG871" s="118"/>
      <c r="BH871" s="118"/>
      <c r="BI871" s="118"/>
      <c r="BJ871" s="118"/>
      <c r="BK871" s="118"/>
      <c r="BL871" s="118"/>
    </row>
    <row r="872" spans="1:64" ht="15.75" customHeight="1">
      <c r="A872" s="118"/>
      <c r="B872" s="119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20"/>
      <c r="Z872" s="120"/>
      <c r="AA872" s="118"/>
      <c r="AB872" s="118"/>
      <c r="AC872" s="118"/>
      <c r="AD872" s="118"/>
      <c r="AE872" s="118"/>
      <c r="AF872" s="118"/>
      <c r="AG872" s="118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1"/>
      <c r="AU872" s="121"/>
      <c r="AV872" s="121"/>
      <c r="AW872" s="118"/>
      <c r="AX872" s="118"/>
      <c r="AY872" s="118"/>
      <c r="AZ872" s="118"/>
      <c r="BA872" s="118"/>
      <c r="BB872" s="118"/>
      <c r="BC872" s="118"/>
      <c r="BD872" s="118"/>
      <c r="BE872" s="118"/>
      <c r="BF872" s="118"/>
      <c r="BG872" s="118"/>
      <c r="BH872" s="118"/>
      <c r="BI872" s="118"/>
      <c r="BJ872" s="118"/>
      <c r="BK872" s="118"/>
      <c r="BL872" s="118"/>
    </row>
    <row r="873" spans="1:64" ht="15.75" customHeight="1">
      <c r="A873" s="118"/>
      <c r="B873" s="119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20"/>
      <c r="Z873" s="120"/>
      <c r="AA873" s="118"/>
      <c r="AB873" s="118"/>
      <c r="AC873" s="118"/>
      <c r="AD873" s="118"/>
      <c r="AE873" s="118"/>
      <c r="AF873" s="118"/>
      <c r="AG873" s="118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1"/>
      <c r="AU873" s="121"/>
      <c r="AV873" s="121"/>
      <c r="AW873" s="118"/>
      <c r="AX873" s="118"/>
      <c r="AY873" s="118"/>
      <c r="AZ873" s="118"/>
      <c r="BA873" s="118"/>
      <c r="BB873" s="118"/>
      <c r="BC873" s="118"/>
      <c r="BD873" s="118"/>
      <c r="BE873" s="118"/>
      <c r="BF873" s="118"/>
      <c r="BG873" s="118"/>
      <c r="BH873" s="118"/>
      <c r="BI873" s="118"/>
      <c r="BJ873" s="118"/>
      <c r="BK873" s="118"/>
      <c r="BL873" s="118"/>
    </row>
    <row r="874" spans="1:64" ht="15.75" customHeight="1">
      <c r="A874" s="118"/>
      <c r="B874" s="119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20"/>
      <c r="Z874" s="120"/>
      <c r="AA874" s="118"/>
      <c r="AB874" s="118"/>
      <c r="AC874" s="118"/>
      <c r="AD874" s="118"/>
      <c r="AE874" s="118"/>
      <c r="AF874" s="118"/>
      <c r="AG874" s="118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1"/>
      <c r="AU874" s="121"/>
      <c r="AV874" s="121"/>
      <c r="AW874" s="118"/>
      <c r="AX874" s="118"/>
      <c r="AY874" s="118"/>
      <c r="AZ874" s="118"/>
      <c r="BA874" s="118"/>
      <c r="BB874" s="118"/>
      <c r="BC874" s="118"/>
      <c r="BD874" s="118"/>
      <c r="BE874" s="118"/>
      <c r="BF874" s="118"/>
      <c r="BG874" s="118"/>
      <c r="BH874" s="118"/>
      <c r="BI874" s="118"/>
      <c r="BJ874" s="118"/>
      <c r="BK874" s="118"/>
      <c r="BL874" s="118"/>
    </row>
    <row r="875" spans="1:64" ht="15.75" customHeight="1">
      <c r="A875" s="118"/>
      <c r="B875" s="119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20"/>
      <c r="Z875" s="120"/>
      <c r="AA875" s="118"/>
      <c r="AB875" s="118"/>
      <c r="AC875" s="118"/>
      <c r="AD875" s="118"/>
      <c r="AE875" s="118"/>
      <c r="AF875" s="118"/>
      <c r="AG875" s="118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1"/>
      <c r="AU875" s="121"/>
      <c r="AV875" s="121"/>
      <c r="AW875" s="118"/>
      <c r="AX875" s="118"/>
      <c r="AY875" s="118"/>
      <c r="AZ875" s="118"/>
      <c r="BA875" s="118"/>
      <c r="BB875" s="118"/>
      <c r="BC875" s="118"/>
      <c r="BD875" s="118"/>
      <c r="BE875" s="118"/>
      <c r="BF875" s="118"/>
      <c r="BG875" s="118"/>
      <c r="BH875" s="118"/>
      <c r="BI875" s="118"/>
      <c r="BJ875" s="118"/>
      <c r="BK875" s="118"/>
      <c r="BL875" s="118"/>
    </row>
    <row r="876" spans="1:64" ht="15.75" customHeight="1">
      <c r="A876" s="118"/>
      <c r="B876" s="119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20"/>
      <c r="Z876" s="120"/>
      <c r="AA876" s="118"/>
      <c r="AB876" s="118"/>
      <c r="AC876" s="118"/>
      <c r="AD876" s="118"/>
      <c r="AE876" s="118"/>
      <c r="AF876" s="118"/>
      <c r="AG876" s="118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1"/>
      <c r="AU876" s="121"/>
      <c r="AV876" s="121"/>
      <c r="AW876" s="118"/>
      <c r="AX876" s="118"/>
      <c r="AY876" s="118"/>
      <c r="AZ876" s="118"/>
      <c r="BA876" s="118"/>
      <c r="BB876" s="118"/>
      <c r="BC876" s="118"/>
      <c r="BD876" s="118"/>
      <c r="BE876" s="118"/>
      <c r="BF876" s="118"/>
      <c r="BG876" s="118"/>
      <c r="BH876" s="118"/>
      <c r="BI876" s="118"/>
      <c r="BJ876" s="118"/>
      <c r="BK876" s="118"/>
      <c r="BL876" s="118"/>
    </row>
    <row r="877" spans="1:64" ht="15.75" customHeight="1">
      <c r="A877" s="118"/>
      <c r="B877" s="119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20"/>
      <c r="Z877" s="120"/>
      <c r="AA877" s="118"/>
      <c r="AB877" s="118"/>
      <c r="AC877" s="118"/>
      <c r="AD877" s="118"/>
      <c r="AE877" s="118"/>
      <c r="AF877" s="118"/>
      <c r="AG877" s="118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1"/>
      <c r="AU877" s="121"/>
      <c r="AV877" s="121"/>
      <c r="AW877" s="118"/>
      <c r="AX877" s="118"/>
      <c r="AY877" s="118"/>
      <c r="AZ877" s="118"/>
      <c r="BA877" s="118"/>
      <c r="BB877" s="118"/>
      <c r="BC877" s="118"/>
      <c r="BD877" s="118"/>
      <c r="BE877" s="118"/>
      <c r="BF877" s="118"/>
      <c r="BG877" s="118"/>
      <c r="BH877" s="118"/>
      <c r="BI877" s="118"/>
      <c r="BJ877" s="118"/>
      <c r="BK877" s="118"/>
      <c r="BL877" s="118"/>
    </row>
    <row r="878" spans="1:64" ht="15.75" customHeight="1">
      <c r="A878" s="118"/>
      <c r="B878" s="119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20"/>
      <c r="Z878" s="120"/>
      <c r="AA878" s="118"/>
      <c r="AB878" s="118"/>
      <c r="AC878" s="118"/>
      <c r="AD878" s="118"/>
      <c r="AE878" s="118"/>
      <c r="AF878" s="118"/>
      <c r="AG878" s="118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1"/>
      <c r="AU878" s="121"/>
      <c r="AV878" s="121"/>
      <c r="AW878" s="118"/>
      <c r="AX878" s="118"/>
      <c r="AY878" s="118"/>
      <c r="AZ878" s="118"/>
      <c r="BA878" s="118"/>
      <c r="BB878" s="118"/>
      <c r="BC878" s="118"/>
      <c r="BD878" s="118"/>
      <c r="BE878" s="118"/>
      <c r="BF878" s="118"/>
      <c r="BG878" s="118"/>
      <c r="BH878" s="118"/>
      <c r="BI878" s="118"/>
      <c r="BJ878" s="118"/>
      <c r="BK878" s="118"/>
      <c r="BL878" s="118"/>
    </row>
    <row r="879" spans="1:64" ht="15.75" customHeight="1">
      <c r="A879" s="118"/>
      <c r="B879" s="119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20"/>
      <c r="Z879" s="120"/>
      <c r="AA879" s="118"/>
      <c r="AB879" s="118"/>
      <c r="AC879" s="118"/>
      <c r="AD879" s="118"/>
      <c r="AE879" s="118"/>
      <c r="AF879" s="118"/>
      <c r="AG879" s="118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1"/>
      <c r="AU879" s="121"/>
      <c r="AV879" s="121"/>
      <c r="AW879" s="118"/>
      <c r="AX879" s="118"/>
      <c r="AY879" s="118"/>
      <c r="AZ879" s="118"/>
      <c r="BA879" s="118"/>
      <c r="BB879" s="118"/>
      <c r="BC879" s="118"/>
      <c r="BD879" s="118"/>
      <c r="BE879" s="118"/>
      <c r="BF879" s="118"/>
      <c r="BG879" s="118"/>
      <c r="BH879" s="118"/>
      <c r="BI879" s="118"/>
      <c r="BJ879" s="118"/>
      <c r="BK879" s="118"/>
      <c r="BL879" s="118"/>
    </row>
    <row r="880" spans="1:64" ht="15.75" customHeight="1">
      <c r="A880" s="118"/>
      <c r="B880" s="119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20"/>
      <c r="Z880" s="120"/>
      <c r="AA880" s="118"/>
      <c r="AB880" s="118"/>
      <c r="AC880" s="118"/>
      <c r="AD880" s="118"/>
      <c r="AE880" s="118"/>
      <c r="AF880" s="118"/>
      <c r="AG880" s="118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1"/>
      <c r="AU880" s="121"/>
      <c r="AV880" s="121"/>
      <c r="AW880" s="118"/>
      <c r="AX880" s="118"/>
      <c r="AY880" s="118"/>
      <c r="AZ880" s="118"/>
      <c r="BA880" s="118"/>
      <c r="BB880" s="118"/>
      <c r="BC880" s="118"/>
      <c r="BD880" s="118"/>
      <c r="BE880" s="118"/>
      <c r="BF880" s="118"/>
      <c r="BG880" s="118"/>
      <c r="BH880" s="118"/>
      <c r="BI880" s="118"/>
      <c r="BJ880" s="118"/>
      <c r="BK880" s="118"/>
      <c r="BL880" s="118"/>
    </row>
    <row r="881" spans="1:64" ht="15.75" customHeight="1">
      <c r="A881" s="118"/>
      <c r="B881" s="119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20"/>
      <c r="Z881" s="120"/>
      <c r="AA881" s="118"/>
      <c r="AB881" s="118"/>
      <c r="AC881" s="118"/>
      <c r="AD881" s="118"/>
      <c r="AE881" s="118"/>
      <c r="AF881" s="118"/>
      <c r="AG881" s="118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1"/>
      <c r="AU881" s="121"/>
      <c r="AV881" s="121"/>
      <c r="AW881" s="118"/>
      <c r="AX881" s="118"/>
      <c r="AY881" s="118"/>
      <c r="AZ881" s="118"/>
      <c r="BA881" s="118"/>
      <c r="BB881" s="118"/>
      <c r="BC881" s="118"/>
      <c r="BD881" s="118"/>
      <c r="BE881" s="118"/>
      <c r="BF881" s="118"/>
      <c r="BG881" s="118"/>
      <c r="BH881" s="118"/>
      <c r="BI881" s="118"/>
      <c r="BJ881" s="118"/>
      <c r="BK881" s="118"/>
      <c r="BL881" s="118"/>
    </row>
    <row r="882" spans="1:64" ht="15.75" customHeight="1">
      <c r="A882" s="118"/>
      <c r="B882" s="119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20"/>
      <c r="Z882" s="120"/>
      <c r="AA882" s="118"/>
      <c r="AB882" s="118"/>
      <c r="AC882" s="118"/>
      <c r="AD882" s="118"/>
      <c r="AE882" s="118"/>
      <c r="AF882" s="118"/>
      <c r="AG882" s="118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1"/>
      <c r="AU882" s="121"/>
      <c r="AV882" s="121"/>
      <c r="AW882" s="118"/>
      <c r="AX882" s="118"/>
      <c r="AY882" s="118"/>
      <c r="AZ882" s="118"/>
      <c r="BA882" s="118"/>
      <c r="BB882" s="118"/>
      <c r="BC882" s="118"/>
      <c r="BD882" s="118"/>
      <c r="BE882" s="118"/>
      <c r="BF882" s="118"/>
      <c r="BG882" s="118"/>
      <c r="BH882" s="118"/>
      <c r="BI882" s="118"/>
      <c r="BJ882" s="118"/>
      <c r="BK882" s="118"/>
      <c r="BL882" s="118"/>
    </row>
    <row r="883" spans="1:64" ht="15.75" customHeight="1">
      <c r="A883" s="118"/>
      <c r="B883" s="119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20"/>
      <c r="Z883" s="120"/>
      <c r="AA883" s="118"/>
      <c r="AB883" s="118"/>
      <c r="AC883" s="118"/>
      <c r="AD883" s="118"/>
      <c r="AE883" s="118"/>
      <c r="AF883" s="118"/>
      <c r="AG883" s="118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1"/>
      <c r="AU883" s="121"/>
      <c r="AV883" s="121"/>
      <c r="AW883" s="118"/>
      <c r="AX883" s="118"/>
      <c r="AY883" s="118"/>
      <c r="AZ883" s="118"/>
      <c r="BA883" s="118"/>
      <c r="BB883" s="118"/>
      <c r="BC883" s="118"/>
      <c r="BD883" s="118"/>
      <c r="BE883" s="118"/>
      <c r="BF883" s="118"/>
      <c r="BG883" s="118"/>
      <c r="BH883" s="118"/>
      <c r="BI883" s="118"/>
      <c r="BJ883" s="118"/>
      <c r="BK883" s="118"/>
      <c r="BL883" s="118"/>
    </row>
    <row r="884" spans="1:64" ht="15.75" customHeight="1">
      <c r="A884" s="118"/>
      <c r="B884" s="119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20"/>
      <c r="Z884" s="120"/>
      <c r="AA884" s="118"/>
      <c r="AB884" s="118"/>
      <c r="AC884" s="118"/>
      <c r="AD884" s="118"/>
      <c r="AE884" s="118"/>
      <c r="AF884" s="118"/>
      <c r="AG884" s="118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1"/>
      <c r="AU884" s="121"/>
      <c r="AV884" s="121"/>
      <c r="AW884" s="118"/>
      <c r="AX884" s="118"/>
      <c r="AY884" s="118"/>
      <c r="AZ884" s="118"/>
      <c r="BA884" s="118"/>
      <c r="BB884" s="118"/>
      <c r="BC884" s="118"/>
      <c r="BD884" s="118"/>
      <c r="BE884" s="118"/>
      <c r="BF884" s="118"/>
      <c r="BG884" s="118"/>
      <c r="BH884" s="118"/>
      <c r="BI884" s="118"/>
      <c r="BJ884" s="118"/>
      <c r="BK884" s="118"/>
      <c r="BL884" s="118"/>
    </row>
    <row r="885" spans="1:64" ht="15.75" customHeight="1">
      <c r="A885" s="118"/>
      <c r="B885" s="119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20"/>
      <c r="Z885" s="120"/>
      <c r="AA885" s="118"/>
      <c r="AB885" s="118"/>
      <c r="AC885" s="118"/>
      <c r="AD885" s="118"/>
      <c r="AE885" s="118"/>
      <c r="AF885" s="118"/>
      <c r="AG885" s="118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1"/>
      <c r="AU885" s="121"/>
      <c r="AV885" s="121"/>
      <c r="AW885" s="118"/>
      <c r="AX885" s="118"/>
      <c r="AY885" s="118"/>
      <c r="AZ885" s="118"/>
      <c r="BA885" s="118"/>
      <c r="BB885" s="118"/>
      <c r="BC885" s="118"/>
      <c r="BD885" s="118"/>
      <c r="BE885" s="118"/>
      <c r="BF885" s="118"/>
      <c r="BG885" s="118"/>
      <c r="BH885" s="118"/>
      <c r="BI885" s="118"/>
      <c r="BJ885" s="118"/>
      <c r="BK885" s="118"/>
      <c r="BL885" s="118"/>
    </row>
    <row r="886" spans="1:64" ht="15.75" customHeight="1">
      <c r="A886" s="118"/>
      <c r="B886" s="119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20"/>
      <c r="Z886" s="120"/>
      <c r="AA886" s="118"/>
      <c r="AB886" s="118"/>
      <c r="AC886" s="118"/>
      <c r="AD886" s="118"/>
      <c r="AE886" s="118"/>
      <c r="AF886" s="118"/>
      <c r="AG886" s="118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1"/>
      <c r="AU886" s="121"/>
      <c r="AV886" s="121"/>
      <c r="AW886" s="118"/>
      <c r="AX886" s="118"/>
      <c r="AY886" s="118"/>
      <c r="AZ886" s="118"/>
      <c r="BA886" s="118"/>
      <c r="BB886" s="118"/>
      <c r="BC886" s="118"/>
      <c r="BD886" s="118"/>
      <c r="BE886" s="118"/>
      <c r="BF886" s="118"/>
      <c r="BG886" s="118"/>
      <c r="BH886" s="118"/>
      <c r="BI886" s="118"/>
      <c r="BJ886" s="118"/>
      <c r="BK886" s="118"/>
      <c r="BL886" s="118"/>
    </row>
    <row r="887" spans="1:64" ht="15.75" customHeight="1">
      <c r="A887" s="118"/>
      <c r="B887" s="119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20"/>
      <c r="Z887" s="120"/>
      <c r="AA887" s="118"/>
      <c r="AB887" s="118"/>
      <c r="AC887" s="118"/>
      <c r="AD887" s="118"/>
      <c r="AE887" s="118"/>
      <c r="AF887" s="118"/>
      <c r="AG887" s="118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1"/>
      <c r="AU887" s="121"/>
      <c r="AV887" s="121"/>
      <c r="AW887" s="118"/>
      <c r="AX887" s="118"/>
      <c r="AY887" s="118"/>
      <c r="AZ887" s="118"/>
      <c r="BA887" s="118"/>
      <c r="BB887" s="118"/>
      <c r="BC887" s="118"/>
      <c r="BD887" s="118"/>
      <c r="BE887" s="118"/>
      <c r="BF887" s="118"/>
      <c r="BG887" s="118"/>
      <c r="BH887" s="118"/>
      <c r="BI887" s="118"/>
      <c r="BJ887" s="118"/>
      <c r="BK887" s="118"/>
      <c r="BL887" s="118"/>
    </row>
    <row r="888" spans="1:64" ht="15.75" customHeight="1">
      <c r="A888" s="118"/>
      <c r="B888" s="119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20"/>
      <c r="Z888" s="120"/>
      <c r="AA888" s="118"/>
      <c r="AB888" s="118"/>
      <c r="AC888" s="118"/>
      <c r="AD888" s="118"/>
      <c r="AE888" s="118"/>
      <c r="AF888" s="118"/>
      <c r="AG888" s="118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1"/>
      <c r="AU888" s="121"/>
      <c r="AV888" s="121"/>
      <c r="AW888" s="118"/>
      <c r="AX888" s="118"/>
      <c r="AY888" s="118"/>
      <c r="AZ888" s="118"/>
      <c r="BA888" s="118"/>
      <c r="BB888" s="118"/>
      <c r="BC888" s="118"/>
      <c r="BD888" s="118"/>
      <c r="BE888" s="118"/>
      <c r="BF888" s="118"/>
      <c r="BG888" s="118"/>
      <c r="BH888" s="118"/>
      <c r="BI888" s="118"/>
      <c r="BJ888" s="118"/>
      <c r="BK888" s="118"/>
      <c r="BL888" s="118"/>
    </row>
    <row r="889" spans="1:64" ht="15.75" customHeight="1">
      <c r="A889" s="118"/>
      <c r="B889" s="119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20"/>
      <c r="Z889" s="120"/>
      <c r="AA889" s="118"/>
      <c r="AB889" s="118"/>
      <c r="AC889" s="118"/>
      <c r="AD889" s="118"/>
      <c r="AE889" s="118"/>
      <c r="AF889" s="118"/>
      <c r="AG889" s="118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1"/>
      <c r="AU889" s="121"/>
      <c r="AV889" s="121"/>
      <c r="AW889" s="118"/>
      <c r="AX889" s="118"/>
      <c r="AY889" s="118"/>
      <c r="AZ889" s="118"/>
      <c r="BA889" s="118"/>
      <c r="BB889" s="118"/>
      <c r="BC889" s="118"/>
      <c r="BD889" s="118"/>
      <c r="BE889" s="118"/>
      <c r="BF889" s="118"/>
      <c r="BG889" s="118"/>
      <c r="BH889" s="118"/>
      <c r="BI889" s="118"/>
      <c r="BJ889" s="118"/>
      <c r="BK889" s="118"/>
      <c r="BL889" s="118"/>
    </row>
    <row r="890" spans="1:64" ht="15.75" customHeight="1">
      <c r="A890" s="118"/>
      <c r="B890" s="119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20"/>
      <c r="Z890" s="120"/>
      <c r="AA890" s="118"/>
      <c r="AB890" s="118"/>
      <c r="AC890" s="118"/>
      <c r="AD890" s="118"/>
      <c r="AE890" s="118"/>
      <c r="AF890" s="118"/>
      <c r="AG890" s="118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1"/>
      <c r="AU890" s="121"/>
      <c r="AV890" s="121"/>
      <c r="AW890" s="118"/>
      <c r="AX890" s="118"/>
      <c r="AY890" s="118"/>
      <c r="AZ890" s="118"/>
      <c r="BA890" s="118"/>
      <c r="BB890" s="118"/>
      <c r="BC890" s="118"/>
      <c r="BD890" s="118"/>
      <c r="BE890" s="118"/>
      <c r="BF890" s="118"/>
      <c r="BG890" s="118"/>
      <c r="BH890" s="118"/>
      <c r="BI890" s="118"/>
      <c r="BJ890" s="118"/>
      <c r="BK890" s="118"/>
      <c r="BL890" s="118"/>
    </row>
    <row r="891" spans="1:64" ht="15.75" customHeight="1">
      <c r="A891" s="118"/>
      <c r="B891" s="119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20"/>
      <c r="Z891" s="120"/>
      <c r="AA891" s="118"/>
      <c r="AB891" s="118"/>
      <c r="AC891" s="118"/>
      <c r="AD891" s="118"/>
      <c r="AE891" s="118"/>
      <c r="AF891" s="118"/>
      <c r="AG891" s="118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1"/>
      <c r="AU891" s="121"/>
      <c r="AV891" s="121"/>
      <c r="AW891" s="118"/>
      <c r="AX891" s="118"/>
      <c r="AY891" s="118"/>
      <c r="AZ891" s="118"/>
      <c r="BA891" s="118"/>
      <c r="BB891" s="118"/>
      <c r="BC891" s="118"/>
      <c r="BD891" s="118"/>
      <c r="BE891" s="118"/>
      <c r="BF891" s="118"/>
      <c r="BG891" s="118"/>
      <c r="BH891" s="118"/>
      <c r="BI891" s="118"/>
      <c r="BJ891" s="118"/>
      <c r="BK891" s="118"/>
      <c r="BL891" s="118"/>
    </row>
    <row r="892" spans="1:64" ht="15.75" customHeight="1">
      <c r="A892" s="118"/>
      <c r="B892" s="119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20"/>
      <c r="Z892" s="120"/>
      <c r="AA892" s="118"/>
      <c r="AB892" s="118"/>
      <c r="AC892" s="118"/>
      <c r="AD892" s="118"/>
      <c r="AE892" s="118"/>
      <c r="AF892" s="118"/>
      <c r="AG892" s="118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1"/>
      <c r="AU892" s="121"/>
      <c r="AV892" s="121"/>
      <c r="AW892" s="118"/>
      <c r="AX892" s="118"/>
      <c r="AY892" s="118"/>
      <c r="AZ892" s="118"/>
      <c r="BA892" s="118"/>
      <c r="BB892" s="118"/>
      <c r="BC892" s="118"/>
      <c r="BD892" s="118"/>
      <c r="BE892" s="118"/>
      <c r="BF892" s="118"/>
      <c r="BG892" s="118"/>
      <c r="BH892" s="118"/>
      <c r="BI892" s="118"/>
      <c r="BJ892" s="118"/>
      <c r="BK892" s="118"/>
      <c r="BL892" s="118"/>
    </row>
    <row r="893" spans="1:64" ht="15.75" customHeight="1">
      <c r="A893" s="118"/>
      <c r="B893" s="119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20"/>
      <c r="Z893" s="120"/>
      <c r="AA893" s="118"/>
      <c r="AB893" s="118"/>
      <c r="AC893" s="118"/>
      <c r="AD893" s="118"/>
      <c r="AE893" s="118"/>
      <c r="AF893" s="118"/>
      <c r="AG893" s="118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1"/>
      <c r="AU893" s="121"/>
      <c r="AV893" s="121"/>
      <c r="AW893" s="118"/>
      <c r="AX893" s="118"/>
      <c r="AY893" s="118"/>
      <c r="AZ893" s="118"/>
      <c r="BA893" s="118"/>
      <c r="BB893" s="118"/>
      <c r="BC893" s="118"/>
      <c r="BD893" s="118"/>
      <c r="BE893" s="118"/>
      <c r="BF893" s="118"/>
      <c r="BG893" s="118"/>
      <c r="BH893" s="118"/>
      <c r="BI893" s="118"/>
      <c r="BJ893" s="118"/>
      <c r="BK893" s="118"/>
      <c r="BL893" s="118"/>
    </row>
    <row r="894" spans="1:64" ht="15.75" customHeight="1">
      <c r="A894" s="118"/>
      <c r="B894" s="119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20"/>
      <c r="Z894" s="120"/>
      <c r="AA894" s="118"/>
      <c r="AB894" s="118"/>
      <c r="AC894" s="118"/>
      <c r="AD894" s="118"/>
      <c r="AE894" s="118"/>
      <c r="AF894" s="118"/>
      <c r="AG894" s="118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1"/>
      <c r="AU894" s="121"/>
      <c r="AV894" s="121"/>
      <c r="AW894" s="118"/>
      <c r="AX894" s="118"/>
      <c r="AY894" s="118"/>
      <c r="AZ894" s="118"/>
      <c r="BA894" s="118"/>
      <c r="BB894" s="118"/>
      <c r="BC894" s="118"/>
      <c r="BD894" s="118"/>
      <c r="BE894" s="118"/>
      <c r="BF894" s="118"/>
      <c r="BG894" s="118"/>
      <c r="BH894" s="118"/>
      <c r="BI894" s="118"/>
      <c r="BJ894" s="118"/>
      <c r="BK894" s="118"/>
      <c r="BL894" s="118"/>
    </row>
    <row r="895" spans="1:64" ht="15.75" customHeight="1">
      <c r="A895" s="118"/>
      <c r="B895" s="119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20"/>
      <c r="Z895" s="120"/>
      <c r="AA895" s="118"/>
      <c r="AB895" s="118"/>
      <c r="AC895" s="118"/>
      <c r="AD895" s="118"/>
      <c r="AE895" s="118"/>
      <c r="AF895" s="118"/>
      <c r="AG895" s="118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1"/>
      <c r="AU895" s="121"/>
      <c r="AV895" s="121"/>
      <c r="AW895" s="118"/>
      <c r="AX895" s="118"/>
      <c r="AY895" s="118"/>
      <c r="AZ895" s="118"/>
      <c r="BA895" s="118"/>
      <c r="BB895" s="118"/>
      <c r="BC895" s="118"/>
      <c r="BD895" s="118"/>
      <c r="BE895" s="118"/>
      <c r="BF895" s="118"/>
      <c r="BG895" s="118"/>
      <c r="BH895" s="118"/>
      <c r="BI895" s="118"/>
      <c r="BJ895" s="118"/>
      <c r="BK895" s="118"/>
      <c r="BL895" s="118"/>
    </row>
    <row r="896" spans="1:64" ht="15.75" customHeight="1">
      <c r="A896" s="118"/>
      <c r="B896" s="119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20"/>
      <c r="Z896" s="120"/>
      <c r="AA896" s="118"/>
      <c r="AB896" s="118"/>
      <c r="AC896" s="118"/>
      <c r="AD896" s="118"/>
      <c r="AE896" s="118"/>
      <c r="AF896" s="118"/>
      <c r="AG896" s="118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1"/>
      <c r="AU896" s="121"/>
      <c r="AV896" s="121"/>
      <c r="AW896" s="118"/>
      <c r="AX896" s="118"/>
      <c r="AY896" s="118"/>
      <c r="AZ896" s="118"/>
      <c r="BA896" s="118"/>
      <c r="BB896" s="118"/>
      <c r="BC896" s="118"/>
      <c r="BD896" s="118"/>
      <c r="BE896" s="118"/>
      <c r="BF896" s="118"/>
      <c r="BG896" s="118"/>
      <c r="BH896" s="118"/>
      <c r="BI896" s="118"/>
      <c r="BJ896" s="118"/>
      <c r="BK896" s="118"/>
      <c r="BL896" s="118"/>
    </row>
    <row r="897" spans="1:64" ht="15.75" customHeight="1">
      <c r="A897" s="118"/>
      <c r="B897" s="119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20"/>
      <c r="Z897" s="120"/>
      <c r="AA897" s="118"/>
      <c r="AB897" s="118"/>
      <c r="AC897" s="118"/>
      <c r="AD897" s="118"/>
      <c r="AE897" s="118"/>
      <c r="AF897" s="118"/>
      <c r="AG897" s="118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1"/>
      <c r="AU897" s="121"/>
      <c r="AV897" s="121"/>
      <c r="AW897" s="118"/>
      <c r="AX897" s="118"/>
      <c r="AY897" s="118"/>
      <c r="AZ897" s="118"/>
      <c r="BA897" s="118"/>
      <c r="BB897" s="118"/>
      <c r="BC897" s="118"/>
      <c r="BD897" s="118"/>
      <c r="BE897" s="118"/>
      <c r="BF897" s="118"/>
      <c r="BG897" s="118"/>
      <c r="BH897" s="118"/>
      <c r="BI897" s="118"/>
      <c r="BJ897" s="118"/>
      <c r="BK897" s="118"/>
      <c r="BL897" s="118"/>
    </row>
    <row r="898" spans="1:64" ht="15.75" customHeight="1">
      <c r="A898" s="118"/>
      <c r="B898" s="119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20"/>
      <c r="Z898" s="120"/>
      <c r="AA898" s="118"/>
      <c r="AB898" s="118"/>
      <c r="AC898" s="118"/>
      <c r="AD898" s="118"/>
      <c r="AE898" s="118"/>
      <c r="AF898" s="118"/>
      <c r="AG898" s="118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1"/>
      <c r="AU898" s="121"/>
      <c r="AV898" s="121"/>
      <c r="AW898" s="118"/>
      <c r="AX898" s="118"/>
      <c r="AY898" s="118"/>
      <c r="AZ898" s="118"/>
      <c r="BA898" s="118"/>
      <c r="BB898" s="118"/>
      <c r="BC898" s="118"/>
      <c r="BD898" s="118"/>
      <c r="BE898" s="118"/>
      <c r="BF898" s="118"/>
      <c r="BG898" s="118"/>
      <c r="BH898" s="118"/>
      <c r="BI898" s="118"/>
      <c r="BJ898" s="118"/>
      <c r="BK898" s="118"/>
      <c r="BL898" s="118"/>
    </row>
    <row r="899" spans="1:64" ht="15.75" customHeight="1">
      <c r="A899" s="118"/>
      <c r="B899" s="119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20"/>
      <c r="Z899" s="120"/>
      <c r="AA899" s="118"/>
      <c r="AB899" s="118"/>
      <c r="AC899" s="118"/>
      <c r="AD899" s="118"/>
      <c r="AE899" s="118"/>
      <c r="AF899" s="118"/>
      <c r="AG899" s="118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1"/>
      <c r="AU899" s="121"/>
      <c r="AV899" s="121"/>
      <c r="AW899" s="118"/>
      <c r="AX899" s="118"/>
      <c r="AY899" s="118"/>
      <c r="AZ899" s="118"/>
      <c r="BA899" s="118"/>
      <c r="BB899" s="118"/>
      <c r="BC899" s="118"/>
      <c r="BD899" s="118"/>
      <c r="BE899" s="118"/>
      <c r="BF899" s="118"/>
      <c r="BG899" s="118"/>
      <c r="BH899" s="118"/>
      <c r="BI899" s="118"/>
      <c r="BJ899" s="118"/>
      <c r="BK899" s="118"/>
      <c r="BL899" s="118"/>
    </row>
    <row r="900" spans="1:64" ht="15.75" customHeight="1">
      <c r="A900" s="118"/>
      <c r="B900" s="119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20"/>
      <c r="Z900" s="120"/>
      <c r="AA900" s="118"/>
      <c r="AB900" s="118"/>
      <c r="AC900" s="118"/>
      <c r="AD900" s="118"/>
      <c r="AE900" s="118"/>
      <c r="AF900" s="118"/>
      <c r="AG900" s="118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1"/>
      <c r="AU900" s="121"/>
      <c r="AV900" s="121"/>
      <c r="AW900" s="118"/>
      <c r="AX900" s="118"/>
      <c r="AY900" s="118"/>
      <c r="AZ900" s="118"/>
      <c r="BA900" s="118"/>
      <c r="BB900" s="118"/>
      <c r="BC900" s="118"/>
      <c r="BD900" s="118"/>
      <c r="BE900" s="118"/>
      <c r="BF900" s="118"/>
      <c r="BG900" s="118"/>
      <c r="BH900" s="118"/>
      <c r="BI900" s="118"/>
      <c r="BJ900" s="118"/>
      <c r="BK900" s="118"/>
      <c r="BL900" s="118"/>
    </row>
    <row r="901" spans="1:64" ht="15.75" customHeight="1">
      <c r="A901" s="118"/>
      <c r="B901" s="119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20"/>
      <c r="Z901" s="120"/>
      <c r="AA901" s="118"/>
      <c r="AB901" s="118"/>
      <c r="AC901" s="118"/>
      <c r="AD901" s="118"/>
      <c r="AE901" s="118"/>
      <c r="AF901" s="118"/>
      <c r="AG901" s="118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1"/>
      <c r="AU901" s="121"/>
      <c r="AV901" s="121"/>
      <c r="AW901" s="118"/>
      <c r="AX901" s="118"/>
      <c r="AY901" s="118"/>
      <c r="AZ901" s="118"/>
      <c r="BA901" s="118"/>
      <c r="BB901" s="118"/>
      <c r="BC901" s="118"/>
      <c r="BD901" s="118"/>
      <c r="BE901" s="118"/>
      <c r="BF901" s="118"/>
      <c r="BG901" s="118"/>
      <c r="BH901" s="118"/>
      <c r="BI901" s="118"/>
      <c r="BJ901" s="118"/>
      <c r="BK901" s="118"/>
      <c r="BL901" s="118"/>
    </row>
    <row r="902" spans="1:64" ht="15.75" customHeight="1">
      <c r="A902" s="118"/>
      <c r="B902" s="119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20"/>
      <c r="Z902" s="120"/>
      <c r="AA902" s="118"/>
      <c r="AB902" s="118"/>
      <c r="AC902" s="118"/>
      <c r="AD902" s="118"/>
      <c r="AE902" s="118"/>
      <c r="AF902" s="118"/>
      <c r="AG902" s="118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1"/>
      <c r="AU902" s="121"/>
      <c r="AV902" s="121"/>
      <c r="AW902" s="118"/>
      <c r="AX902" s="118"/>
      <c r="AY902" s="118"/>
      <c r="AZ902" s="118"/>
      <c r="BA902" s="118"/>
      <c r="BB902" s="118"/>
      <c r="BC902" s="118"/>
      <c r="BD902" s="118"/>
      <c r="BE902" s="118"/>
      <c r="BF902" s="118"/>
      <c r="BG902" s="118"/>
      <c r="BH902" s="118"/>
      <c r="BI902" s="118"/>
      <c r="BJ902" s="118"/>
      <c r="BK902" s="118"/>
      <c r="BL902" s="118"/>
    </row>
    <row r="903" spans="1:64" ht="15.75" customHeight="1">
      <c r="A903" s="118"/>
      <c r="B903" s="119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20"/>
      <c r="Z903" s="120"/>
      <c r="AA903" s="118"/>
      <c r="AB903" s="118"/>
      <c r="AC903" s="118"/>
      <c r="AD903" s="118"/>
      <c r="AE903" s="118"/>
      <c r="AF903" s="118"/>
      <c r="AG903" s="118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1"/>
      <c r="AU903" s="121"/>
      <c r="AV903" s="121"/>
      <c r="AW903" s="118"/>
      <c r="AX903" s="118"/>
      <c r="AY903" s="118"/>
      <c r="AZ903" s="118"/>
      <c r="BA903" s="118"/>
      <c r="BB903" s="118"/>
      <c r="BC903" s="118"/>
      <c r="BD903" s="118"/>
      <c r="BE903" s="118"/>
      <c r="BF903" s="118"/>
      <c r="BG903" s="118"/>
      <c r="BH903" s="118"/>
      <c r="BI903" s="118"/>
      <c r="BJ903" s="118"/>
      <c r="BK903" s="118"/>
      <c r="BL903" s="118"/>
    </row>
    <row r="904" spans="1:64" ht="15.75" customHeight="1">
      <c r="A904" s="118"/>
      <c r="B904" s="119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20"/>
      <c r="Z904" s="120"/>
      <c r="AA904" s="118"/>
      <c r="AB904" s="118"/>
      <c r="AC904" s="118"/>
      <c r="AD904" s="118"/>
      <c r="AE904" s="118"/>
      <c r="AF904" s="118"/>
      <c r="AG904" s="118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1"/>
      <c r="AU904" s="121"/>
      <c r="AV904" s="121"/>
      <c r="AW904" s="118"/>
      <c r="AX904" s="118"/>
      <c r="AY904" s="118"/>
      <c r="AZ904" s="118"/>
      <c r="BA904" s="118"/>
      <c r="BB904" s="118"/>
      <c r="BC904" s="118"/>
      <c r="BD904" s="118"/>
      <c r="BE904" s="118"/>
      <c r="BF904" s="118"/>
      <c r="BG904" s="118"/>
      <c r="BH904" s="118"/>
      <c r="BI904" s="118"/>
      <c r="BJ904" s="118"/>
      <c r="BK904" s="118"/>
      <c r="BL904" s="118"/>
    </row>
    <row r="905" spans="1:64" ht="15.75" customHeight="1">
      <c r="A905" s="118"/>
      <c r="B905" s="119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20"/>
      <c r="Z905" s="120"/>
      <c r="AA905" s="118"/>
      <c r="AB905" s="118"/>
      <c r="AC905" s="118"/>
      <c r="AD905" s="118"/>
      <c r="AE905" s="118"/>
      <c r="AF905" s="118"/>
      <c r="AG905" s="118"/>
      <c r="AH905" s="121"/>
      <c r="AI905" s="121"/>
      <c r="AJ905" s="121"/>
      <c r="AK905" s="121"/>
      <c r="AL905" s="121"/>
      <c r="AM905" s="121"/>
      <c r="AN905" s="121"/>
      <c r="AO905" s="121"/>
      <c r="AP905" s="121"/>
      <c r="AQ905" s="121"/>
      <c r="AR905" s="121"/>
      <c r="AS905" s="121"/>
      <c r="AT905" s="121"/>
      <c r="AU905" s="121"/>
      <c r="AV905" s="121"/>
      <c r="AW905" s="118"/>
      <c r="AX905" s="118"/>
      <c r="AY905" s="118"/>
      <c r="AZ905" s="118"/>
      <c r="BA905" s="118"/>
      <c r="BB905" s="118"/>
      <c r="BC905" s="118"/>
      <c r="BD905" s="118"/>
      <c r="BE905" s="118"/>
      <c r="BF905" s="118"/>
      <c r="BG905" s="118"/>
      <c r="BH905" s="118"/>
      <c r="BI905" s="118"/>
      <c r="BJ905" s="118"/>
      <c r="BK905" s="118"/>
      <c r="BL905" s="118"/>
    </row>
    <row r="906" spans="1:64" ht="15.75" customHeight="1">
      <c r="A906" s="118"/>
      <c r="B906" s="119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20"/>
      <c r="Z906" s="120"/>
      <c r="AA906" s="118"/>
      <c r="AB906" s="118"/>
      <c r="AC906" s="118"/>
      <c r="AD906" s="118"/>
      <c r="AE906" s="118"/>
      <c r="AF906" s="118"/>
      <c r="AG906" s="118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1"/>
      <c r="AU906" s="121"/>
      <c r="AV906" s="121"/>
      <c r="AW906" s="118"/>
      <c r="AX906" s="118"/>
      <c r="AY906" s="118"/>
      <c r="AZ906" s="118"/>
      <c r="BA906" s="118"/>
      <c r="BB906" s="118"/>
      <c r="BC906" s="118"/>
      <c r="BD906" s="118"/>
      <c r="BE906" s="118"/>
      <c r="BF906" s="118"/>
      <c r="BG906" s="118"/>
      <c r="BH906" s="118"/>
      <c r="BI906" s="118"/>
      <c r="BJ906" s="118"/>
      <c r="BK906" s="118"/>
      <c r="BL906" s="118"/>
    </row>
    <row r="907" spans="1:64" ht="15.75" customHeight="1">
      <c r="A907" s="118"/>
      <c r="B907" s="119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20"/>
      <c r="Z907" s="120"/>
      <c r="AA907" s="118"/>
      <c r="AB907" s="118"/>
      <c r="AC907" s="118"/>
      <c r="AD907" s="118"/>
      <c r="AE907" s="118"/>
      <c r="AF907" s="118"/>
      <c r="AG907" s="118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1"/>
      <c r="AU907" s="121"/>
      <c r="AV907" s="121"/>
      <c r="AW907" s="118"/>
      <c r="AX907" s="118"/>
      <c r="AY907" s="118"/>
      <c r="AZ907" s="118"/>
      <c r="BA907" s="118"/>
      <c r="BB907" s="118"/>
      <c r="BC907" s="118"/>
      <c r="BD907" s="118"/>
      <c r="BE907" s="118"/>
      <c r="BF907" s="118"/>
      <c r="BG907" s="118"/>
      <c r="BH907" s="118"/>
      <c r="BI907" s="118"/>
      <c r="BJ907" s="118"/>
      <c r="BK907" s="118"/>
      <c r="BL907" s="118"/>
    </row>
    <row r="908" spans="1:64" ht="15.75" customHeight="1">
      <c r="A908" s="118"/>
      <c r="B908" s="119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20"/>
      <c r="Z908" s="120"/>
      <c r="AA908" s="118"/>
      <c r="AB908" s="118"/>
      <c r="AC908" s="118"/>
      <c r="AD908" s="118"/>
      <c r="AE908" s="118"/>
      <c r="AF908" s="118"/>
      <c r="AG908" s="118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1"/>
      <c r="AU908" s="121"/>
      <c r="AV908" s="121"/>
      <c r="AW908" s="118"/>
      <c r="AX908" s="118"/>
      <c r="AY908" s="118"/>
      <c r="AZ908" s="118"/>
      <c r="BA908" s="118"/>
      <c r="BB908" s="118"/>
      <c r="BC908" s="118"/>
      <c r="BD908" s="118"/>
      <c r="BE908" s="118"/>
      <c r="BF908" s="118"/>
      <c r="BG908" s="118"/>
      <c r="BH908" s="118"/>
      <c r="BI908" s="118"/>
      <c r="BJ908" s="118"/>
      <c r="BK908" s="118"/>
      <c r="BL908" s="118"/>
    </row>
    <row r="909" spans="1:64" ht="15.75" customHeight="1">
      <c r="A909" s="118"/>
      <c r="B909" s="119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20"/>
      <c r="Z909" s="120"/>
      <c r="AA909" s="118"/>
      <c r="AB909" s="118"/>
      <c r="AC909" s="118"/>
      <c r="AD909" s="118"/>
      <c r="AE909" s="118"/>
      <c r="AF909" s="118"/>
      <c r="AG909" s="118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1"/>
      <c r="AU909" s="121"/>
      <c r="AV909" s="121"/>
      <c r="AW909" s="118"/>
      <c r="AX909" s="118"/>
      <c r="AY909" s="118"/>
      <c r="AZ909" s="118"/>
      <c r="BA909" s="118"/>
      <c r="BB909" s="118"/>
      <c r="BC909" s="118"/>
      <c r="BD909" s="118"/>
      <c r="BE909" s="118"/>
      <c r="BF909" s="118"/>
      <c r="BG909" s="118"/>
      <c r="BH909" s="118"/>
      <c r="BI909" s="118"/>
      <c r="BJ909" s="118"/>
      <c r="BK909" s="118"/>
      <c r="BL909" s="118"/>
    </row>
    <row r="910" spans="1:64" ht="15.75" customHeight="1">
      <c r="A910" s="118"/>
      <c r="B910" s="119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20"/>
      <c r="Z910" s="120"/>
      <c r="AA910" s="118"/>
      <c r="AB910" s="118"/>
      <c r="AC910" s="118"/>
      <c r="AD910" s="118"/>
      <c r="AE910" s="118"/>
      <c r="AF910" s="118"/>
      <c r="AG910" s="118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1"/>
      <c r="AU910" s="121"/>
      <c r="AV910" s="121"/>
      <c r="AW910" s="118"/>
      <c r="AX910" s="118"/>
      <c r="AY910" s="118"/>
      <c r="AZ910" s="118"/>
      <c r="BA910" s="118"/>
      <c r="BB910" s="118"/>
      <c r="BC910" s="118"/>
      <c r="BD910" s="118"/>
      <c r="BE910" s="118"/>
      <c r="BF910" s="118"/>
      <c r="BG910" s="118"/>
      <c r="BH910" s="118"/>
      <c r="BI910" s="118"/>
      <c r="BJ910" s="118"/>
      <c r="BK910" s="118"/>
      <c r="BL910" s="118"/>
    </row>
    <row r="911" spans="1:64" ht="15.75" customHeight="1">
      <c r="A911" s="118"/>
      <c r="B911" s="119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20"/>
      <c r="Z911" s="120"/>
      <c r="AA911" s="118"/>
      <c r="AB911" s="118"/>
      <c r="AC911" s="118"/>
      <c r="AD911" s="118"/>
      <c r="AE911" s="118"/>
      <c r="AF911" s="118"/>
      <c r="AG911" s="118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1"/>
      <c r="AU911" s="121"/>
      <c r="AV911" s="121"/>
      <c r="AW911" s="118"/>
      <c r="AX911" s="118"/>
      <c r="AY911" s="118"/>
      <c r="AZ911" s="118"/>
      <c r="BA911" s="118"/>
      <c r="BB911" s="118"/>
      <c r="BC911" s="118"/>
      <c r="BD911" s="118"/>
      <c r="BE911" s="118"/>
      <c r="BF911" s="118"/>
      <c r="BG911" s="118"/>
      <c r="BH911" s="118"/>
      <c r="BI911" s="118"/>
      <c r="BJ911" s="118"/>
      <c r="BK911" s="118"/>
      <c r="BL911" s="118"/>
    </row>
    <row r="912" spans="1:64" ht="15.75" customHeight="1">
      <c r="A912" s="118"/>
      <c r="B912" s="119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20"/>
      <c r="Z912" s="120"/>
      <c r="AA912" s="118"/>
      <c r="AB912" s="118"/>
      <c r="AC912" s="118"/>
      <c r="AD912" s="118"/>
      <c r="AE912" s="118"/>
      <c r="AF912" s="118"/>
      <c r="AG912" s="118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1"/>
      <c r="AU912" s="121"/>
      <c r="AV912" s="121"/>
      <c r="AW912" s="118"/>
      <c r="AX912" s="118"/>
      <c r="AY912" s="118"/>
      <c r="AZ912" s="118"/>
      <c r="BA912" s="118"/>
      <c r="BB912" s="118"/>
      <c r="BC912" s="118"/>
      <c r="BD912" s="118"/>
      <c r="BE912" s="118"/>
      <c r="BF912" s="118"/>
      <c r="BG912" s="118"/>
      <c r="BH912" s="118"/>
      <c r="BI912" s="118"/>
      <c r="BJ912" s="118"/>
      <c r="BK912" s="118"/>
      <c r="BL912" s="118"/>
    </row>
    <row r="913" spans="1:64" ht="15.75" customHeight="1">
      <c r="A913" s="118"/>
      <c r="B913" s="119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20"/>
      <c r="Z913" s="120"/>
      <c r="AA913" s="118"/>
      <c r="AB913" s="118"/>
      <c r="AC913" s="118"/>
      <c r="AD913" s="118"/>
      <c r="AE913" s="118"/>
      <c r="AF913" s="118"/>
      <c r="AG913" s="118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1"/>
      <c r="AU913" s="121"/>
      <c r="AV913" s="121"/>
      <c r="AW913" s="118"/>
      <c r="AX913" s="118"/>
      <c r="AY913" s="118"/>
      <c r="AZ913" s="118"/>
      <c r="BA913" s="118"/>
      <c r="BB913" s="118"/>
      <c r="BC913" s="118"/>
      <c r="BD913" s="118"/>
      <c r="BE913" s="118"/>
      <c r="BF913" s="118"/>
      <c r="BG913" s="118"/>
      <c r="BH913" s="118"/>
      <c r="BI913" s="118"/>
      <c r="BJ913" s="118"/>
      <c r="BK913" s="118"/>
      <c r="BL913" s="118"/>
    </row>
    <row r="914" spans="1:64" ht="15.75" customHeight="1">
      <c r="A914" s="118"/>
      <c r="B914" s="119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20"/>
      <c r="Z914" s="120"/>
      <c r="AA914" s="118"/>
      <c r="AB914" s="118"/>
      <c r="AC914" s="118"/>
      <c r="AD914" s="118"/>
      <c r="AE914" s="118"/>
      <c r="AF914" s="118"/>
      <c r="AG914" s="118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1"/>
      <c r="AU914" s="121"/>
      <c r="AV914" s="121"/>
      <c r="AW914" s="118"/>
      <c r="AX914" s="118"/>
      <c r="AY914" s="118"/>
      <c r="AZ914" s="118"/>
      <c r="BA914" s="118"/>
      <c r="BB914" s="118"/>
      <c r="BC914" s="118"/>
      <c r="BD914" s="118"/>
      <c r="BE914" s="118"/>
      <c r="BF914" s="118"/>
      <c r="BG914" s="118"/>
      <c r="BH914" s="118"/>
      <c r="BI914" s="118"/>
      <c r="BJ914" s="118"/>
      <c r="BK914" s="118"/>
      <c r="BL914" s="118"/>
    </row>
  </sheetData>
  <mergeCells count="50">
    <mergeCell ref="B1:M1"/>
    <mergeCell ref="D42:G42"/>
    <mergeCell ref="AK9:AM9"/>
    <mergeCell ref="AN9:AP9"/>
    <mergeCell ref="AQ9:AS9"/>
    <mergeCell ref="AT9:AT10"/>
    <mergeCell ref="AU9:AU10"/>
    <mergeCell ref="A40:B4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T5:U5 W5:AD5" xr:uid="{91449866-A46F-4C05-AED1-E7C9C989E8EF}">
      <formula1>42370</formula1>
      <formula2>43465</formula2>
    </dataValidation>
    <dataValidation type="date" allowBlank="1" showErrorMessage="1" sqref="AX9:BC9 AZ10:BA11" xr:uid="{478AAFF1-F7A9-428C-A41B-CDA33E608434}">
      <formula1>42370</formula1>
      <formula2>47848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2024-01-08T01:53:58Z</dcterms:created>
  <dcterms:modified xsi:type="dcterms:W3CDTF">2024-01-08T01:56:44Z</dcterms:modified>
</cp:coreProperties>
</file>