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312892C6-516F-41AA-B9BD-0FF3DF5ECFD3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6" sheetId="1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6" l="1"/>
  <c r="K22" i="16"/>
  <c r="J22" i="16"/>
  <c r="I22" i="16"/>
  <c r="G22" i="16"/>
  <c r="E22" i="16"/>
  <c r="D22" i="16"/>
  <c r="C22" i="16"/>
  <c r="B22" i="16"/>
  <c r="A22" i="16"/>
  <c r="L21" i="16"/>
  <c r="K21" i="16"/>
  <c r="J21" i="16"/>
  <c r="G21" i="16"/>
  <c r="I21" i="16" s="1"/>
  <c r="E21" i="16"/>
  <c r="D21" i="16"/>
  <c r="C21" i="16"/>
  <c r="B21" i="16"/>
  <c r="A21" i="16"/>
  <c r="L20" i="16"/>
  <c r="K20" i="16"/>
  <c r="J20" i="16"/>
  <c r="G20" i="16"/>
  <c r="I20" i="16" s="1"/>
  <c r="E20" i="16"/>
  <c r="D20" i="16"/>
  <c r="C20" i="16"/>
  <c r="B20" i="16"/>
  <c r="A20" i="16"/>
  <c r="L19" i="16"/>
  <c r="K19" i="16"/>
  <c r="J19" i="16"/>
  <c r="G19" i="16"/>
  <c r="I19" i="16" s="1"/>
  <c r="E19" i="16"/>
  <c r="D19" i="16"/>
  <c r="C19" i="16"/>
  <c r="B19" i="16"/>
  <c r="A19" i="16"/>
  <c r="L18" i="16"/>
  <c r="K18" i="16"/>
  <c r="J18" i="16"/>
  <c r="G18" i="16"/>
  <c r="I18" i="16" s="1"/>
  <c r="E18" i="16"/>
  <c r="D18" i="16"/>
  <c r="C18" i="16"/>
  <c r="B18" i="16"/>
  <c r="A18" i="16"/>
  <c r="L17" i="16"/>
  <c r="K17" i="16"/>
  <c r="J17" i="16"/>
  <c r="I17" i="16"/>
  <c r="G17" i="16"/>
  <c r="E17" i="16"/>
  <c r="D17" i="16"/>
  <c r="C17" i="16"/>
  <c r="B17" i="16"/>
  <c r="A17" i="16"/>
  <c r="L16" i="16"/>
  <c r="K16" i="16"/>
  <c r="J16" i="16"/>
  <c r="I16" i="16"/>
  <c r="G16" i="16"/>
  <c r="E16" i="16"/>
  <c r="D16" i="16"/>
  <c r="C16" i="16"/>
  <c r="B16" i="16"/>
  <c r="A16" i="16"/>
  <c r="L15" i="16"/>
  <c r="K15" i="16"/>
  <c r="J15" i="16"/>
  <c r="G15" i="16"/>
  <c r="I15" i="16" s="1"/>
  <c r="E15" i="16"/>
  <c r="D15" i="16"/>
  <c r="C15" i="16"/>
  <c r="B15" i="16"/>
  <c r="A15" i="16"/>
  <c r="L14" i="16"/>
  <c r="K14" i="16"/>
  <c r="J14" i="16"/>
  <c r="G14" i="16"/>
  <c r="I14" i="16" s="1"/>
  <c r="E14" i="16"/>
  <c r="D14" i="16"/>
  <c r="C14" i="16"/>
  <c r="B14" i="16"/>
  <c r="A14" i="16"/>
  <c r="L13" i="16"/>
  <c r="K13" i="16"/>
  <c r="J13" i="16"/>
  <c r="H13" i="16"/>
  <c r="G13" i="16"/>
  <c r="I13" i="16" s="1"/>
  <c r="O13" i="16" s="1"/>
  <c r="E13" i="16"/>
  <c r="D13" i="16"/>
  <c r="C13" i="16"/>
  <c r="B13" i="16"/>
  <c r="A13" i="16"/>
  <c r="L12" i="16"/>
  <c r="K12" i="16"/>
  <c r="J12" i="16"/>
  <c r="H12" i="16"/>
  <c r="G12" i="16"/>
  <c r="I12" i="16" s="1"/>
  <c r="O12" i="16" s="1"/>
  <c r="E12" i="16"/>
  <c r="D12" i="16"/>
  <c r="C12" i="16"/>
  <c r="B12" i="16"/>
  <c r="A12" i="16"/>
  <c r="L11" i="16"/>
  <c r="K11" i="16"/>
  <c r="J11" i="16"/>
  <c r="G11" i="16"/>
  <c r="I11" i="16" s="1"/>
  <c r="E11" i="16"/>
  <c r="D11" i="16"/>
  <c r="C11" i="16"/>
  <c r="B11" i="16"/>
  <c r="A11" i="16"/>
  <c r="L10" i="16"/>
  <c r="K10" i="16"/>
  <c r="J10" i="16"/>
  <c r="G10" i="16"/>
  <c r="I10" i="16" s="1"/>
  <c r="E10" i="16"/>
  <c r="D10" i="16"/>
  <c r="C10" i="16"/>
  <c r="B10" i="16"/>
  <c r="A10" i="16"/>
  <c r="L9" i="16"/>
  <c r="K9" i="16"/>
  <c r="J9" i="16"/>
  <c r="H9" i="16"/>
  <c r="G9" i="16"/>
  <c r="I9" i="16" s="1"/>
  <c r="E9" i="16"/>
  <c r="D9" i="16"/>
  <c r="C9" i="16"/>
  <c r="B9" i="16"/>
  <c r="A9" i="16"/>
  <c r="L8" i="16"/>
  <c r="K8" i="16"/>
  <c r="J8" i="16"/>
  <c r="I8" i="16"/>
  <c r="H8" i="16"/>
  <c r="G8" i="16"/>
  <c r="E8" i="16"/>
  <c r="D8" i="16"/>
  <c r="C8" i="16"/>
  <c r="B8" i="16"/>
  <c r="A8" i="16"/>
  <c r="L7" i="16"/>
  <c r="K7" i="16"/>
  <c r="G7" i="16"/>
  <c r="I7" i="16" s="1"/>
  <c r="E7" i="16"/>
  <c r="D7" i="16"/>
  <c r="C7" i="16"/>
  <c r="B7" i="16"/>
  <c r="A7" i="16"/>
  <c r="L6" i="16"/>
  <c r="K6" i="16"/>
  <c r="J6" i="16"/>
  <c r="H6" i="16"/>
  <c r="G6" i="16"/>
  <c r="I6" i="16" s="1"/>
  <c r="E6" i="16"/>
  <c r="D6" i="16"/>
  <c r="C6" i="16"/>
  <c r="B6" i="16"/>
  <c r="A6" i="16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<sst xmlns="http://schemas.openxmlformats.org/spreadsheetml/2006/main" count="18" uniqueCount="18">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</sst>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J6">
            <v>44805</v>
          </cell>
        </row>
        <row r="8">
          <cell r="J8" t="str">
            <v>Juli - 25</v>
          </cell>
        </row>
        <row r="9">
          <cell r="J9" t="str">
            <v>Sept - 25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45629</v>
          </cell>
        </row>
        <row r="13">
          <cell r="J13">
            <v>45624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45412</v>
          </cell>
        </row>
        <row r="21">
          <cell r="J21">
            <v>45566</v>
          </cell>
        </row>
        <row r="22">
          <cell r="J22">
            <v>45255</v>
          </cell>
        </row>
      </sheetData>
      <sheetData sheetId="8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219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0</v>
          </cell>
          <cell r="E7" t="str">
            <v>KAPSUL</v>
          </cell>
          <cell r="I7">
            <v>0</v>
          </cell>
        </row>
        <row r="8">
          <cell r="A8">
            <v>3</v>
          </cell>
          <cell r="B8" t="str">
            <v>VITAMIN A 200.000 IU</v>
          </cell>
          <cell r="C8" t="str">
            <v>DAK FISIK</v>
          </cell>
          <cell r="D8">
            <v>2023</v>
          </cell>
          <cell r="E8" t="str">
            <v>KAPSUL</v>
          </cell>
          <cell r="I8">
            <v>1988</v>
          </cell>
        </row>
        <row r="9">
          <cell r="A9">
            <v>4</v>
          </cell>
          <cell r="B9" t="str">
            <v>TABLET TAMBAH DARAH</v>
          </cell>
          <cell r="C9" t="str">
            <v>DAK FISIK</v>
          </cell>
          <cell r="D9">
            <v>2023</v>
          </cell>
          <cell r="E9" t="str">
            <v>TABLET</v>
          </cell>
          <cell r="I9">
            <v>9056</v>
          </cell>
        </row>
        <row r="10">
          <cell r="A10">
            <v>5</v>
          </cell>
          <cell r="B10" t="str">
            <v>BISKUIT BALITA</v>
          </cell>
          <cell r="C10" t="str">
            <v>APBN</v>
          </cell>
          <cell r="D10">
            <v>0</v>
          </cell>
          <cell r="E10" t="str">
            <v>BUNGKUS</v>
          </cell>
          <cell r="I10">
            <v>0</v>
          </cell>
        </row>
        <row r="11">
          <cell r="A11">
            <v>6</v>
          </cell>
          <cell r="B11" t="str">
            <v>BISKUIT IBU HAMIL</v>
          </cell>
          <cell r="C11" t="str">
            <v>APBN</v>
          </cell>
          <cell r="D11">
            <v>0</v>
          </cell>
          <cell r="E11" t="str">
            <v>BUNGKUS</v>
          </cell>
          <cell r="I11" t="str">
            <v/>
          </cell>
        </row>
        <row r="12">
          <cell r="A12">
            <v>7</v>
          </cell>
          <cell r="B12" t="str">
            <v>BISKUIT BALITA</v>
          </cell>
          <cell r="C12" t="str">
            <v>APBD PROV</v>
          </cell>
          <cell r="D12">
            <v>2023</v>
          </cell>
          <cell r="E12" t="str">
            <v>BUNGKUS</v>
          </cell>
          <cell r="I12">
            <v>4515</v>
          </cell>
        </row>
        <row r="13">
          <cell r="A13">
            <v>8</v>
          </cell>
          <cell r="B13" t="str">
            <v>BISKUIT IBU HAMIL</v>
          </cell>
          <cell r="C13" t="str">
            <v>APBD PROV</v>
          </cell>
          <cell r="D13">
            <v>2023</v>
          </cell>
          <cell r="E13" t="str">
            <v>BUNGKUS</v>
          </cell>
          <cell r="I13">
            <v>3136</v>
          </cell>
        </row>
        <row r="14">
          <cell r="A14">
            <v>9</v>
          </cell>
          <cell r="B14" t="str">
            <v>SUSU ENSURE (TB &amp; HIV)</v>
          </cell>
          <cell r="C14" t="str">
            <v>APBD</v>
          </cell>
          <cell r="D14">
            <v>0</v>
          </cell>
          <cell r="E14" t="str">
            <v>KALENG</v>
          </cell>
          <cell r="I14">
            <v>0</v>
          </cell>
        </row>
        <row r="15">
          <cell r="A15">
            <v>10</v>
          </cell>
          <cell r="B15" t="str">
            <v>SUSU ENTRASOL (Lansia)</v>
          </cell>
          <cell r="C15" t="str">
            <v>APBD</v>
          </cell>
          <cell r="D15">
            <v>0</v>
          </cell>
          <cell r="E15" t="str">
            <v>KOTAK</v>
          </cell>
          <cell r="I15">
            <v>0</v>
          </cell>
        </row>
        <row r="16">
          <cell r="A16">
            <v>11</v>
          </cell>
          <cell r="B16" t="str">
            <v>SUSU SGM LLM</v>
          </cell>
          <cell r="C16" t="str">
            <v>APBD</v>
          </cell>
          <cell r="D16">
            <v>0</v>
          </cell>
          <cell r="E16" t="str">
            <v>KOTAK</v>
          </cell>
          <cell r="I16">
            <v>0</v>
          </cell>
        </row>
        <row r="17">
          <cell r="A17">
            <v>12</v>
          </cell>
          <cell r="B17" t="str">
            <v>SUSU NUTRIDRINK</v>
          </cell>
          <cell r="C17" t="str">
            <v>APBD</v>
          </cell>
          <cell r="D17">
            <v>0</v>
          </cell>
          <cell r="E17" t="str">
            <v>KALENG</v>
          </cell>
          <cell r="I17">
            <v>0</v>
          </cell>
        </row>
        <row r="18">
          <cell r="A18">
            <v>13</v>
          </cell>
          <cell r="B18" t="str">
            <v>TABURIA</v>
          </cell>
          <cell r="C18" t="str">
            <v>APBD</v>
          </cell>
          <cell r="D18">
            <v>0</v>
          </cell>
          <cell r="E18" t="str">
            <v>KOTAK</v>
          </cell>
          <cell r="I18">
            <v>0</v>
          </cell>
        </row>
        <row r="19">
          <cell r="A19">
            <v>14</v>
          </cell>
          <cell r="B19" t="str">
            <v>SUSU SGM BBLR (bayi 0-6 bl)</v>
          </cell>
          <cell r="C19" t="str">
            <v>APBD</v>
          </cell>
          <cell r="D19">
            <v>0</v>
          </cell>
          <cell r="E19" t="str">
            <v>KOTAK</v>
          </cell>
          <cell r="I19">
            <v>0</v>
          </cell>
        </row>
        <row r="20">
          <cell r="A20">
            <v>15</v>
          </cell>
          <cell r="B20" t="str">
            <v>SUSU LACTOGEN BBLR (bayi 0-6 bl)</v>
          </cell>
          <cell r="C20" t="str">
            <v>APBD</v>
          </cell>
          <cell r="D20">
            <v>0</v>
          </cell>
          <cell r="E20" t="str">
            <v xml:space="preserve">KALENG </v>
          </cell>
          <cell r="I20">
            <v>4</v>
          </cell>
        </row>
        <row r="21">
          <cell r="A21">
            <v>16</v>
          </cell>
          <cell r="B21" t="str">
            <v>SUSU FORMULA F 100</v>
          </cell>
          <cell r="C21" t="str">
            <v>APBD</v>
          </cell>
          <cell r="D21">
            <v>0</v>
          </cell>
          <cell r="E21" t="str">
            <v>SACHET</v>
          </cell>
          <cell r="I21">
            <v>460</v>
          </cell>
        </row>
        <row r="22">
          <cell r="A22">
            <v>17</v>
          </cell>
          <cell r="B22" t="str">
            <v>IODINE TEST</v>
          </cell>
          <cell r="C22" t="str">
            <v>APBD</v>
          </cell>
          <cell r="D22">
            <v>0</v>
          </cell>
          <cell r="E22" t="str">
            <v>BOTOL</v>
          </cell>
          <cell r="I22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11A1-FA7A-4A9D-B5CF-17137F351811}">
  <dimension ref="A1:Z1002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39.5429687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f>'[2]9'!A6</f>
        <v>1</v>
      </c>
      <c r="B6" s="6" t="str">
        <f>'[2]9'!B6</f>
        <v>VITAMIN A 100.000 IU</v>
      </c>
      <c r="C6" s="6" t="str">
        <f>'[2]9'!C6</f>
        <v>DAK FISIK</v>
      </c>
      <c r="D6" s="6">
        <f>'[2]9'!D6</f>
        <v>0</v>
      </c>
      <c r="E6" s="6" t="str">
        <f>'[2]9'!E6</f>
        <v>KAPSUL</v>
      </c>
      <c r="F6" s="6"/>
      <c r="G6" s="6">
        <f>'[2]9'!I6</f>
        <v>219</v>
      </c>
      <c r="H6" s="6">
        <f>198+8</f>
        <v>206</v>
      </c>
      <c r="I6" s="6">
        <f t="shared" ref="I6:I22" si="0">IF(Q6&gt;0,((F6+G6)-H6),"")</f>
        <v>13</v>
      </c>
      <c r="J6" s="7">
        <f>'[2]8'!J6</f>
        <v>44805</v>
      </c>
      <c r="K6" s="7">
        <f>'[2]8'!K6</f>
        <v>0</v>
      </c>
      <c r="L6" s="7">
        <f>'[2]8'!L6</f>
        <v>0</v>
      </c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f>'[2]9'!A7</f>
        <v>2</v>
      </c>
      <c r="B7" s="6" t="str">
        <f>'[2]9'!B7</f>
        <v>VITAMIN A 200.000 IU</v>
      </c>
      <c r="C7" s="6" t="str">
        <f>'[2]9'!C7</f>
        <v>DAK FISIK</v>
      </c>
      <c r="D7" s="6">
        <f>'[2]9'!D7</f>
        <v>0</v>
      </c>
      <c r="E7" s="6" t="str">
        <f>'[2]9'!E7</f>
        <v>KAPSUL</v>
      </c>
      <c r="F7" s="6"/>
      <c r="G7" s="6">
        <f>'[2]9'!I7</f>
        <v>0</v>
      </c>
      <c r="H7" s="6"/>
      <c r="I7" s="6">
        <f t="shared" si="0"/>
        <v>0</v>
      </c>
      <c r="J7" s="7"/>
      <c r="K7" s="7">
        <f>'[2]8'!K7</f>
        <v>0</v>
      </c>
      <c r="L7" s="7">
        <f>'[2]8'!L7</f>
        <v>0</v>
      </c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f>'[2]9'!A8</f>
        <v>3</v>
      </c>
      <c r="B8" s="6" t="str">
        <f>'[2]9'!B8</f>
        <v>VITAMIN A 200.000 IU</v>
      </c>
      <c r="C8" s="6" t="str">
        <f>'[2]9'!C8</f>
        <v>DAK FISIK</v>
      </c>
      <c r="D8" s="6">
        <f>'[2]9'!D8</f>
        <v>2023</v>
      </c>
      <c r="E8" s="6" t="str">
        <f>'[2]9'!E8</f>
        <v>KAPSUL</v>
      </c>
      <c r="F8" s="6"/>
      <c r="G8" s="6">
        <f>'[2]9'!I8</f>
        <v>1988</v>
      </c>
      <c r="H8" s="6">
        <f>1695+6+100+88</f>
        <v>1889</v>
      </c>
      <c r="I8" s="6">
        <f t="shared" si="0"/>
        <v>99</v>
      </c>
      <c r="J8" s="7" t="str">
        <f>'[2]8'!J8</f>
        <v>Juli - 25</v>
      </c>
      <c r="K8" s="7">
        <f>'[2]8'!K8</f>
        <v>0</v>
      </c>
      <c r="L8" s="7">
        <f>'[2]8'!L8</f>
        <v>0</v>
      </c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f>'[2]9'!A9</f>
        <v>4</v>
      </c>
      <c r="B9" s="6" t="str">
        <f>'[2]9'!B9</f>
        <v>TABLET TAMBAH DARAH</v>
      </c>
      <c r="C9" s="6" t="str">
        <f>'[2]9'!C9</f>
        <v>DAK FISIK</v>
      </c>
      <c r="D9" s="6">
        <f>'[2]9'!D9</f>
        <v>2023</v>
      </c>
      <c r="E9" s="6" t="str">
        <f>'[2]9'!E9</f>
        <v>TABLET</v>
      </c>
      <c r="F9" s="6"/>
      <c r="G9" s="6">
        <f>'[2]9'!I9</f>
        <v>9056</v>
      </c>
      <c r="H9" s="8">
        <f>5600+10+256</f>
        <v>5866</v>
      </c>
      <c r="I9" s="6">
        <f t="shared" si="0"/>
        <v>3190</v>
      </c>
      <c r="J9" s="7" t="str">
        <f>'[2]8'!J9</f>
        <v>Sept - 25</v>
      </c>
      <c r="K9" s="7">
        <f>'[2]8'!K9</f>
        <v>0</v>
      </c>
      <c r="L9" s="7">
        <f>'[2]8'!L9</f>
        <v>0</v>
      </c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f>'[2]9'!A10</f>
        <v>5</v>
      </c>
      <c r="B10" s="6" t="str">
        <f>'[2]9'!B10</f>
        <v>BISKUIT BALITA</v>
      </c>
      <c r="C10" s="6" t="str">
        <f>'[2]9'!C10</f>
        <v>APBN</v>
      </c>
      <c r="D10" s="6">
        <f>'[2]9'!D10</f>
        <v>0</v>
      </c>
      <c r="E10" s="6" t="str">
        <f>'[2]9'!E10</f>
        <v>BUNGKUS</v>
      </c>
      <c r="F10" s="6"/>
      <c r="G10" s="6">
        <f>'[2]9'!I10</f>
        <v>0</v>
      </c>
      <c r="H10" s="8"/>
      <c r="I10" s="6">
        <f t="shared" si="0"/>
        <v>0</v>
      </c>
      <c r="J10" s="7">
        <f>'[2]8'!J10</f>
        <v>0</v>
      </c>
      <c r="K10" s="7">
        <f>'[2]8'!K10</f>
        <v>0</v>
      </c>
      <c r="L10" s="7">
        <f>'[2]8'!L10</f>
        <v>0</v>
      </c>
      <c r="M10" s="3"/>
      <c r="N10" s="3"/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f>'[2]9'!A11</f>
        <v>6</v>
      </c>
      <c r="B11" s="6" t="str">
        <f>'[2]9'!B11</f>
        <v>BISKUIT IBU HAMIL</v>
      </c>
      <c r="C11" s="6" t="str">
        <f>'[2]9'!C11</f>
        <v>APBN</v>
      </c>
      <c r="D11" s="6">
        <f>'[2]9'!D11</f>
        <v>0</v>
      </c>
      <c r="E11" s="6" t="str">
        <f>'[2]9'!E11</f>
        <v>BUNGKUS</v>
      </c>
      <c r="F11" s="6"/>
      <c r="G11" s="6" t="str">
        <f>'[2]9'!I11</f>
        <v/>
      </c>
      <c r="H11" s="8"/>
      <c r="I11" s="6" t="e">
        <f t="shared" si="0"/>
        <v>#VALUE!</v>
      </c>
      <c r="J11" s="7">
        <f>'[2]8'!J11</f>
        <v>0</v>
      </c>
      <c r="K11" s="7">
        <f>'[2]8'!K11</f>
        <v>0</v>
      </c>
      <c r="L11" s="7">
        <f>'[2]8'!L11</f>
        <v>0</v>
      </c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f>'[2]9'!A12</f>
        <v>7</v>
      </c>
      <c r="B12" s="6" t="str">
        <f>'[2]9'!B12</f>
        <v>BISKUIT BALITA</v>
      </c>
      <c r="C12" s="6" t="str">
        <f>'[2]9'!C12</f>
        <v>APBD PROV</v>
      </c>
      <c r="D12" s="6">
        <f>'[2]9'!D12</f>
        <v>2023</v>
      </c>
      <c r="E12" s="6" t="str">
        <f>'[2]9'!E12</f>
        <v>BUNGKUS</v>
      </c>
      <c r="F12" s="6"/>
      <c r="G12" s="6">
        <f>'[2]9'!I12</f>
        <v>4515</v>
      </c>
      <c r="H12" s="8">
        <f>114*21</f>
        <v>2394</v>
      </c>
      <c r="I12" s="6">
        <f t="shared" si="0"/>
        <v>2121</v>
      </c>
      <c r="J12" s="7">
        <f>'[2]8'!J12</f>
        <v>45629</v>
      </c>
      <c r="K12" s="7">
        <f>'[2]8'!K12</f>
        <v>0</v>
      </c>
      <c r="L12" s="7">
        <f>'[2]8'!L12</f>
        <v>0</v>
      </c>
      <c r="M12" s="3"/>
      <c r="N12" s="3"/>
      <c r="O12" s="3">
        <f>I12/21</f>
        <v>101</v>
      </c>
      <c r="P12" s="3"/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f>'[2]9'!A13</f>
        <v>8</v>
      </c>
      <c r="B13" s="6" t="str">
        <f>'[2]9'!B13</f>
        <v>BISKUIT IBU HAMIL</v>
      </c>
      <c r="C13" s="6" t="str">
        <f>'[2]9'!C13</f>
        <v>APBD PROV</v>
      </c>
      <c r="D13" s="6">
        <f>'[2]9'!D13</f>
        <v>2023</v>
      </c>
      <c r="E13" s="6" t="str">
        <f>'[2]9'!E13</f>
        <v>BUNGKUS</v>
      </c>
      <c r="F13" s="6"/>
      <c r="G13" s="6">
        <f>'[2]9'!I13</f>
        <v>3136</v>
      </c>
      <c r="H13" s="6">
        <f>19*28</f>
        <v>532</v>
      </c>
      <c r="I13" s="6">
        <f t="shared" si="0"/>
        <v>2604</v>
      </c>
      <c r="J13" s="7">
        <f>'[2]8'!J13</f>
        <v>45624</v>
      </c>
      <c r="K13" s="7">
        <f>'[2]8'!K13</f>
        <v>0</v>
      </c>
      <c r="L13" s="7">
        <f>'[2]8'!L13</f>
        <v>0</v>
      </c>
      <c r="M13" s="3"/>
      <c r="N13" s="3"/>
      <c r="O13" s="3">
        <f>I13/28</f>
        <v>93</v>
      </c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f>'[2]9'!A14</f>
        <v>9</v>
      </c>
      <c r="B14" s="6" t="str">
        <f>'[2]9'!B14</f>
        <v>SUSU ENSURE (TB &amp; HIV)</v>
      </c>
      <c r="C14" s="6" t="str">
        <f>'[2]9'!C14</f>
        <v>APBD</v>
      </c>
      <c r="D14" s="6">
        <f>'[2]9'!D14</f>
        <v>0</v>
      </c>
      <c r="E14" s="6" t="str">
        <f>'[2]9'!E14</f>
        <v>KALENG</v>
      </c>
      <c r="F14" s="6"/>
      <c r="G14" s="6">
        <f>'[2]9'!I14</f>
        <v>0</v>
      </c>
      <c r="H14" s="6"/>
      <c r="I14" s="6">
        <f t="shared" si="0"/>
        <v>0</v>
      </c>
      <c r="J14" s="7">
        <f>'[2]8'!J14</f>
        <v>0</v>
      </c>
      <c r="K14" s="7">
        <f>'[2]8'!K14</f>
        <v>0</v>
      </c>
      <c r="L14" s="7">
        <f>'[2]8'!L14</f>
        <v>0</v>
      </c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f>'[2]9'!A15</f>
        <v>10</v>
      </c>
      <c r="B15" s="6" t="str">
        <f>'[2]9'!B15</f>
        <v>SUSU ENTRASOL (Lansia)</v>
      </c>
      <c r="C15" s="6" t="str">
        <f>'[2]9'!C15</f>
        <v>APBD</v>
      </c>
      <c r="D15" s="6">
        <f>'[2]9'!D15</f>
        <v>0</v>
      </c>
      <c r="E15" s="6" t="str">
        <f>'[2]9'!E15</f>
        <v>KOTAK</v>
      </c>
      <c r="F15" s="6"/>
      <c r="G15" s="6">
        <f>'[2]9'!I15</f>
        <v>0</v>
      </c>
      <c r="H15" s="6"/>
      <c r="I15" s="6">
        <f t="shared" si="0"/>
        <v>0</v>
      </c>
      <c r="J15" s="7">
        <f>'[2]8'!J15</f>
        <v>0</v>
      </c>
      <c r="K15" s="7">
        <f>'[2]8'!K15</f>
        <v>0</v>
      </c>
      <c r="L15" s="7">
        <f>'[2]8'!L15</f>
        <v>0</v>
      </c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f>'[2]9'!A16</f>
        <v>11</v>
      </c>
      <c r="B16" s="6" t="str">
        <f>'[2]9'!B16</f>
        <v>SUSU SGM LLM</v>
      </c>
      <c r="C16" s="6" t="str">
        <f>'[2]9'!C16</f>
        <v>APBD</v>
      </c>
      <c r="D16" s="6">
        <f>'[2]9'!D16</f>
        <v>0</v>
      </c>
      <c r="E16" s="6" t="str">
        <f>'[2]9'!E16</f>
        <v>KOTAK</v>
      </c>
      <c r="F16" s="6"/>
      <c r="G16" s="6">
        <f>'[2]9'!I16</f>
        <v>0</v>
      </c>
      <c r="H16" s="6"/>
      <c r="I16" s="6">
        <f t="shared" si="0"/>
        <v>0</v>
      </c>
      <c r="J16" s="7">
        <f>'[2]8'!J16</f>
        <v>0</v>
      </c>
      <c r="K16" s="7">
        <f>'[2]8'!K16</f>
        <v>0</v>
      </c>
      <c r="L16" s="7">
        <f>'[2]8'!L16</f>
        <v>0</v>
      </c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f>'[2]9'!A17</f>
        <v>12</v>
      </c>
      <c r="B17" s="6" t="str">
        <f>'[2]9'!B17</f>
        <v>SUSU NUTRIDRINK</v>
      </c>
      <c r="C17" s="6" t="str">
        <f>'[2]9'!C17</f>
        <v>APBD</v>
      </c>
      <c r="D17" s="6">
        <f>'[2]9'!D17</f>
        <v>0</v>
      </c>
      <c r="E17" s="6" t="str">
        <f>'[2]9'!E17</f>
        <v>KALENG</v>
      </c>
      <c r="F17" s="6"/>
      <c r="G17" s="6">
        <f>'[2]9'!I17</f>
        <v>0</v>
      </c>
      <c r="H17" s="6"/>
      <c r="I17" s="6">
        <f t="shared" si="0"/>
        <v>0</v>
      </c>
      <c r="J17" s="7">
        <f>'[2]8'!J17</f>
        <v>0</v>
      </c>
      <c r="K17" s="7">
        <f>'[2]8'!K17</f>
        <v>0</v>
      </c>
      <c r="L17" s="7">
        <f>'[2]8'!L17</f>
        <v>0</v>
      </c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f>'[2]9'!A18</f>
        <v>13</v>
      </c>
      <c r="B18" s="6" t="str">
        <f>'[2]9'!B18</f>
        <v>TABURIA</v>
      </c>
      <c r="C18" s="6" t="str">
        <f>'[2]9'!C18</f>
        <v>APBD</v>
      </c>
      <c r="D18" s="6">
        <f>'[2]9'!D18</f>
        <v>0</v>
      </c>
      <c r="E18" s="6" t="str">
        <f>'[2]9'!E18</f>
        <v>KOTAK</v>
      </c>
      <c r="F18" s="6"/>
      <c r="G18" s="6">
        <f>'[2]9'!I18</f>
        <v>0</v>
      </c>
      <c r="H18" s="6"/>
      <c r="I18" s="6">
        <f t="shared" si="0"/>
        <v>0</v>
      </c>
      <c r="J18" s="7">
        <f>'[2]8'!J18</f>
        <v>0</v>
      </c>
      <c r="K18" s="7">
        <f>'[2]8'!K18</f>
        <v>0</v>
      </c>
      <c r="L18" s="7">
        <f>'[2]8'!L18</f>
        <v>0</v>
      </c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f>'[2]9'!A19</f>
        <v>14</v>
      </c>
      <c r="B19" s="6" t="str">
        <f>'[2]9'!B19</f>
        <v>SUSU SGM BBLR (bayi 0-6 bl)</v>
      </c>
      <c r="C19" s="6" t="str">
        <f>'[2]9'!C19</f>
        <v>APBD</v>
      </c>
      <c r="D19" s="6">
        <f>'[2]9'!D19</f>
        <v>0</v>
      </c>
      <c r="E19" s="6" t="str">
        <f>'[2]9'!E19</f>
        <v>KOTAK</v>
      </c>
      <c r="F19" s="6"/>
      <c r="G19" s="6">
        <f>'[2]9'!I19</f>
        <v>0</v>
      </c>
      <c r="H19" s="6"/>
      <c r="I19" s="6">
        <f t="shared" si="0"/>
        <v>0</v>
      </c>
      <c r="J19" s="7">
        <f>'[2]8'!J19</f>
        <v>0</v>
      </c>
      <c r="K19" s="7">
        <f>'[2]8'!K19</f>
        <v>0</v>
      </c>
      <c r="L19" s="7">
        <f>'[2]8'!L19</f>
        <v>0</v>
      </c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f>'[2]9'!A20</f>
        <v>15</v>
      </c>
      <c r="B20" s="6" t="str">
        <f>'[2]9'!B20</f>
        <v>SUSU LACTOGEN BBLR (bayi 0-6 bl)</v>
      </c>
      <c r="C20" s="6" t="str">
        <f>'[2]9'!C20</f>
        <v>APBD</v>
      </c>
      <c r="D20" s="6">
        <f>'[2]9'!D20</f>
        <v>0</v>
      </c>
      <c r="E20" s="6" t="str">
        <f>'[2]9'!E20</f>
        <v xml:space="preserve">KALENG </v>
      </c>
      <c r="F20" s="6">
        <v>4</v>
      </c>
      <c r="G20" s="6">
        <f>'[2]9'!I20</f>
        <v>4</v>
      </c>
      <c r="H20" s="6">
        <v>5</v>
      </c>
      <c r="I20" s="6">
        <f t="shared" si="0"/>
        <v>3</v>
      </c>
      <c r="J20" s="7">
        <f>'[2]8'!J20</f>
        <v>45412</v>
      </c>
      <c r="K20" s="7">
        <f>'[2]8'!K20</f>
        <v>0</v>
      </c>
      <c r="L20" s="7">
        <f>'[2]8'!L20</f>
        <v>0</v>
      </c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35">
      <c r="A21" s="6">
        <f>'[2]9'!A21</f>
        <v>16</v>
      </c>
      <c r="B21" s="6" t="str">
        <f>'[2]9'!B21</f>
        <v>SUSU FORMULA F 100</v>
      </c>
      <c r="C21" s="6" t="str">
        <f>'[2]9'!C21</f>
        <v>APBD</v>
      </c>
      <c r="D21" s="6">
        <f>'[2]9'!D21</f>
        <v>0</v>
      </c>
      <c r="E21" s="6" t="str">
        <f>'[2]9'!E21</f>
        <v>SACHET</v>
      </c>
      <c r="F21" s="6"/>
      <c r="G21" s="6">
        <f>'[2]9'!I21</f>
        <v>460</v>
      </c>
      <c r="H21" s="6">
        <v>250</v>
      </c>
      <c r="I21" s="6">
        <f t="shared" si="0"/>
        <v>210</v>
      </c>
      <c r="J21" s="7">
        <f>'[2]8'!J21</f>
        <v>45566</v>
      </c>
      <c r="K21" s="7">
        <f>'[2]8'!K21</f>
        <v>0</v>
      </c>
      <c r="L21" s="7">
        <f>'[2]8'!L21</f>
        <v>0</v>
      </c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35">
      <c r="A22" s="6">
        <f>'[2]9'!A22</f>
        <v>17</v>
      </c>
      <c r="B22" s="6" t="str">
        <f>'[2]9'!B22</f>
        <v>IODINE TEST</v>
      </c>
      <c r="C22" s="6" t="str">
        <f>'[2]9'!C22</f>
        <v>APBD</v>
      </c>
      <c r="D22" s="6">
        <f>'[2]9'!D22</f>
        <v>0</v>
      </c>
      <c r="E22" s="6" t="str">
        <f>'[2]9'!E22</f>
        <v>BOTOL</v>
      </c>
      <c r="F22" s="6"/>
      <c r="G22" s="6">
        <f>'[2]9'!I22</f>
        <v>0</v>
      </c>
      <c r="H22" s="6"/>
      <c r="I22" s="6">
        <f t="shared" si="0"/>
        <v>0</v>
      </c>
      <c r="J22" s="7">
        <f>'[2]8'!J22</f>
        <v>45255</v>
      </c>
      <c r="K22" s="7">
        <f>'[2]8'!K22</f>
        <v>0</v>
      </c>
      <c r="L22" s="7">
        <f>'[2]8'!L22</f>
        <v>0</v>
      </c>
      <c r="M22" s="3"/>
      <c r="N22" s="3"/>
      <c r="O22" s="3"/>
      <c r="P22" s="3"/>
      <c r="Q22" s="3">
        <v>17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9"/>
      <c r="B23" s="3"/>
      <c r="C23" s="9"/>
      <c r="D23" s="9"/>
      <c r="E23" s="9"/>
      <c r="F23" s="9"/>
      <c r="G23" s="9"/>
      <c r="H23" s="9"/>
      <c r="I23" s="10"/>
      <c r="J23" s="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9">
        <v>1</v>
      </c>
      <c r="B25" s="3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9">
        <v>2</v>
      </c>
      <c r="B26" s="3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9"/>
      <c r="B29" s="11"/>
      <c r="C29" s="3"/>
      <c r="D29" s="3"/>
      <c r="E29" s="3"/>
      <c r="F29" s="3"/>
      <c r="G29" s="3"/>
      <c r="H29" s="1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2024-01-28T14:38:49Z</dcterms:modified>
</cp:coreProperties>
</file>