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5746825B-69D5-4E6C-B0C6-6D55533E72BA}" xr6:coauthVersionLast="47" xr6:coauthVersionMax="47" xr10:uidLastSave="{00000000-0000-0000-0000-000000000000}"/>
  <bookViews>
    <workbookView xWindow="-120" yWindow="-120" windowWidth="24240" windowHeight="13020" xr2:uid="{BA591BF5-EC97-4A71-9D8B-9BDD2EFB9ACA}"/>
  </bookViews>
  <sheets>
    <sheet name="JUL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G28" i="1"/>
  <c r="F28" i="1"/>
  <c r="H28" i="1" s="1"/>
  <c r="J28" i="1" s="1"/>
  <c r="G27" i="1"/>
  <c r="F27" i="1"/>
  <c r="H27" i="1" s="1"/>
  <c r="J27" i="1" s="1"/>
  <c r="G26" i="1"/>
  <c r="F26" i="1"/>
  <c r="H26" i="1" s="1"/>
  <c r="J26" i="1" s="1"/>
  <c r="G25" i="1"/>
  <c r="F25" i="1"/>
  <c r="H25" i="1" s="1"/>
  <c r="J25" i="1" s="1"/>
  <c r="G24" i="1"/>
  <c r="F24" i="1"/>
  <c r="H24" i="1" s="1"/>
  <c r="J24" i="1" s="1"/>
  <c r="G23" i="1"/>
  <c r="F23" i="1"/>
  <c r="H23" i="1" s="1"/>
  <c r="J23" i="1" s="1"/>
  <c r="G22" i="1"/>
  <c r="F22" i="1"/>
  <c r="H22" i="1" s="1"/>
  <c r="J22" i="1" s="1"/>
  <c r="H21" i="1"/>
  <c r="J21" i="1" s="1"/>
  <c r="H20" i="1"/>
  <c r="J20" i="1" s="1"/>
  <c r="H19" i="1"/>
  <c r="J19" i="1" s="1"/>
  <c r="H18" i="1"/>
  <c r="J18" i="1" s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<sst xmlns="http://schemas.openxmlformats.org/spreadsheetml/2006/main" count="47" uniqueCount="45">
  <si>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</si>
  <si>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JULI 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</si>
  <si>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</si>
  <si>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</si>
  <si>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</si>
  <si>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</si>
  <si>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</si>
  <si>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</si>
  <si>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</si>
  <si>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</si>
  <si>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</si>
  <si>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</si>
  <si>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</si>
  <si>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</si>
  <si>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</si>
  <si>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</si>
  <si>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</si>
  <si>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</si>
  <si>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</si>
  <si>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</si>
  <si>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</si>
  <si>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</si>
  <si>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</si>
  <si>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</si>
  <si>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</si>
  <si>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</si>
  <si>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</si>
  <si>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</si>
  <si>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</si>
  <si>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</si>
  <si>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</si>
  <si>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</si>
  <si>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</si>
  <si>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</si>
  <si>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</si>
  <si>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</si>
  <si>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</si>
  <si>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</si>
  <si>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</si>
  <si>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</si>
  <si>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</si>
  <si>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Agustus 2023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</si>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</sst>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3" xfId="0" applyFont="1" applyBorder="1"/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>
        <row r="22">
          <cell r="F22">
            <v>2800</v>
          </cell>
        </row>
      </sheetData>
      <sheetData sheetId="4">
        <row r="22">
          <cell r="F22">
            <v>2877</v>
          </cell>
        </row>
      </sheetData>
      <sheetData sheetId="5">
        <row r="22">
          <cell r="F22">
            <v>3155</v>
          </cell>
          <cell r="G22">
            <v>3631</v>
          </cell>
        </row>
        <row r="23">
          <cell r="F23">
            <v>10696</v>
          </cell>
          <cell r="G23">
            <v>18806</v>
          </cell>
        </row>
        <row r="24">
          <cell r="F24">
            <v>1953</v>
          </cell>
          <cell r="G24">
            <v>2281</v>
          </cell>
        </row>
        <row r="25">
          <cell r="F25">
            <v>2757</v>
          </cell>
          <cell r="G25">
            <v>6279</v>
          </cell>
        </row>
        <row r="26">
          <cell r="F26">
            <v>314</v>
          </cell>
          <cell r="G26">
            <v>647</v>
          </cell>
        </row>
        <row r="27">
          <cell r="F27">
            <v>34</v>
          </cell>
          <cell r="G27">
            <v>43</v>
          </cell>
        </row>
        <row r="28">
          <cell r="F28">
            <v>403</v>
          </cell>
          <cell r="G28">
            <v>420</v>
          </cell>
        </row>
        <row r="29">
          <cell r="F29">
            <v>70</v>
          </cell>
          <cell r="G29">
            <v>470</v>
          </cell>
        </row>
      </sheetData>
      <sheetData sheetId="6">
        <row r="22">
          <cell r="F22">
            <v>3704</v>
          </cell>
        </row>
      </sheetData>
      <sheetData sheetId="7">
        <row r="22">
          <cell r="F22">
            <v>3882</v>
          </cell>
        </row>
      </sheetData>
      <sheetData sheetId="8">
        <row r="22">
          <cell r="F22">
            <v>5731</v>
          </cell>
        </row>
      </sheetData>
      <sheetData sheetId="9">
        <row r="22">
          <cell r="F22">
            <v>7028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B97D-0AD6-42F9-A771-5CD4D104BC46}">
  <dimension ref="A1:J36"/>
  <sheetViews>
    <sheetView tabSelected="1" topLeftCell="A13" workbookViewId="0">
      <selection activeCell="B14" sqref="B14:E17"/>
    </sheetView>
  </sheetViews>
  <sheetFormatPr defaultRowHeight="15"/>
  <cols>
    <col min="5" max="5" width="185.1406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0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0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12"/>
    </row>
    <row r="8" spans="1:10">
      <c r="A8" s="8" t="s">
        <v>6</v>
      </c>
      <c r="B8" s="13" t="s">
        <v>7</v>
      </c>
      <c r="C8" s="14"/>
      <c r="D8" s="14"/>
      <c r="E8" s="15"/>
      <c r="F8" s="16"/>
      <c r="G8" s="17"/>
      <c r="H8" s="17"/>
      <c r="I8" s="17"/>
      <c r="J8" s="18"/>
    </row>
    <row r="9" spans="1:10" ht="15.75">
      <c r="A9" s="19"/>
      <c r="B9" s="20">
        <v>1</v>
      </c>
      <c r="C9" s="21" t="s">
        <v>8</v>
      </c>
      <c r="D9" s="22"/>
      <c r="E9" s="22"/>
      <c r="F9" s="23">
        <v>81113</v>
      </c>
      <c r="G9" s="24"/>
      <c r="H9" s="24"/>
      <c r="I9" s="24"/>
      <c r="J9" s="25"/>
    </row>
    <row r="10" spans="1:10" ht="15.75">
      <c r="A10" s="26"/>
      <c r="B10" s="20" t="s">
        <v>9</v>
      </c>
      <c r="C10" s="27" t="s">
        <v>10</v>
      </c>
      <c r="D10" s="27"/>
      <c r="E10" s="27"/>
      <c r="F10" s="28"/>
      <c r="G10" s="29"/>
      <c r="H10" s="29"/>
      <c r="I10" s="29"/>
      <c r="J10" s="30"/>
    </row>
    <row r="11" spans="1:10" ht="15.75">
      <c r="A11" s="26"/>
      <c r="B11" s="20" t="s">
        <v>11</v>
      </c>
      <c r="C11" s="27" t="s">
        <v>12</v>
      </c>
      <c r="D11" s="27"/>
      <c r="E11" s="27"/>
      <c r="F11" s="23">
        <v>39538</v>
      </c>
      <c r="G11" s="24"/>
      <c r="H11" s="24"/>
      <c r="I11" s="24"/>
      <c r="J11" s="25"/>
    </row>
    <row r="12" spans="1:10" ht="15.75">
      <c r="A12" s="26"/>
      <c r="B12" s="20" t="s">
        <v>13</v>
      </c>
      <c r="C12" s="27" t="s">
        <v>14</v>
      </c>
      <c r="D12" s="27"/>
      <c r="E12" s="27"/>
      <c r="F12" s="23"/>
      <c r="G12" s="24"/>
      <c r="H12" s="24"/>
      <c r="I12" s="24"/>
      <c r="J12" s="25"/>
    </row>
    <row r="13" spans="1:10" ht="15.75">
      <c r="A13" s="31"/>
      <c r="B13" s="20">
        <v>5</v>
      </c>
      <c r="C13" s="32" t="s">
        <v>15</v>
      </c>
      <c r="D13" s="33"/>
      <c r="E13" s="34"/>
      <c r="F13" s="35">
        <v>4208</v>
      </c>
      <c r="G13" s="36"/>
      <c r="H13" s="36"/>
      <c r="I13" s="36"/>
      <c r="J13" s="37"/>
    </row>
    <row r="14" spans="1:10" ht="15.75">
      <c r="A14" s="38" t="s">
        <v>16</v>
      </c>
      <c r="B14" s="39" t="s">
        <v>17</v>
      </c>
      <c r="C14" s="40"/>
      <c r="D14" s="40"/>
      <c r="E14" s="40"/>
      <c r="F14" s="41" t="s">
        <v>18</v>
      </c>
      <c r="G14" s="42" t="s">
        <v>18</v>
      </c>
      <c r="H14" s="43" t="s">
        <v>19</v>
      </c>
      <c r="I14" s="43" t="s">
        <v>20</v>
      </c>
      <c r="J14" s="43" t="s">
        <v>21</v>
      </c>
    </row>
    <row r="15" spans="1:10" ht="15.75">
      <c r="A15" s="44"/>
      <c r="B15" s="45"/>
      <c r="C15" s="46"/>
      <c r="D15" s="46"/>
      <c r="E15" s="46"/>
      <c r="F15" s="47" t="s">
        <v>22</v>
      </c>
      <c r="G15" s="48" t="s">
        <v>23</v>
      </c>
      <c r="H15" s="49" t="s">
        <v>18</v>
      </c>
      <c r="I15" s="49" t="s">
        <v>24</v>
      </c>
      <c r="J15" s="49" t="s">
        <v>25</v>
      </c>
    </row>
    <row r="16" spans="1:10" ht="15.75">
      <c r="A16" s="44"/>
      <c r="B16" s="45"/>
      <c r="C16" s="46"/>
      <c r="D16" s="46"/>
      <c r="E16" s="46"/>
      <c r="F16" s="50"/>
      <c r="G16" s="50"/>
      <c r="H16" s="49" t="s">
        <v>26</v>
      </c>
      <c r="I16" s="49" t="s">
        <v>27</v>
      </c>
      <c r="J16" s="49"/>
    </row>
    <row r="17" spans="1:10" ht="15.75">
      <c r="A17" s="51"/>
      <c r="B17" s="52"/>
      <c r="C17" s="53"/>
      <c r="D17" s="53"/>
      <c r="E17" s="53"/>
      <c r="F17" s="54"/>
      <c r="G17" s="54"/>
      <c r="H17" s="55"/>
      <c r="I17" s="55" t="s">
        <v>28</v>
      </c>
      <c r="J17" s="55"/>
    </row>
    <row r="18" spans="1:10" ht="15.75">
      <c r="A18" s="56"/>
      <c r="B18" s="20">
        <v>1</v>
      </c>
      <c r="C18" s="57" t="s">
        <v>29</v>
      </c>
      <c r="D18" s="58"/>
      <c r="E18" s="59"/>
      <c r="F18" s="60">
        <v>0</v>
      </c>
      <c r="G18" s="20">
        <v>620</v>
      </c>
      <c r="H18" s="20">
        <f>F18+G18</f>
        <v>620</v>
      </c>
      <c r="I18" s="20">
        <v>1258</v>
      </c>
      <c r="J18" s="61">
        <f>H18/I18*100</f>
        <v>49.284578696343402</v>
      </c>
    </row>
    <row r="19" spans="1:10" ht="15.75">
      <c r="A19" s="62"/>
      <c r="B19" s="20">
        <v>2</v>
      </c>
      <c r="C19" s="57" t="s">
        <v>30</v>
      </c>
      <c r="D19" s="58"/>
      <c r="E19" s="59"/>
      <c r="F19" s="60">
        <v>0</v>
      </c>
      <c r="G19" s="20">
        <v>551</v>
      </c>
      <c r="H19" s="20">
        <f t="shared" ref="H19:H29" si="0">F19+G19</f>
        <v>551</v>
      </c>
      <c r="I19" s="20">
        <v>1202</v>
      </c>
      <c r="J19" s="61">
        <f>H19/I19*100</f>
        <v>45.840266222961731</v>
      </c>
    </row>
    <row r="20" spans="1:10" ht="15.75">
      <c r="A20" s="62"/>
      <c r="B20" s="20">
        <v>3</v>
      </c>
      <c r="C20" s="63" t="s">
        <v>31</v>
      </c>
      <c r="D20" s="63"/>
      <c r="E20" s="63"/>
      <c r="F20" s="60">
        <v>253</v>
      </c>
      <c r="G20" s="20">
        <v>262</v>
      </c>
      <c r="H20" s="20">
        <f t="shared" si="0"/>
        <v>515</v>
      </c>
      <c r="I20" s="20">
        <v>1145</v>
      </c>
      <c r="J20" s="61">
        <f>H20/I20*100</f>
        <v>44.978165938864628</v>
      </c>
    </row>
    <row r="21" spans="1:10" ht="15.75">
      <c r="A21" s="62"/>
      <c r="B21" s="20">
        <v>4</v>
      </c>
      <c r="C21" s="57" t="s">
        <v>32</v>
      </c>
      <c r="D21" s="58"/>
      <c r="E21" s="59"/>
      <c r="F21" s="60">
        <v>1138</v>
      </c>
      <c r="G21" s="20">
        <v>1197</v>
      </c>
      <c r="H21" s="20">
        <f t="shared" si="0"/>
        <v>2335</v>
      </c>
      <c r="I21" s="20">
        <v>4216</v>
      </c>
      <c r="J21" s="61">
        <f t="shared" ref="J21:J29" si="1">H21/I21*100</f>
        <v>55.3842504743833</v>
      </c>
    </row>
    <row r="22" spans="1:10" ht="15.75">
      <c r="A22" s="62"/>
      <c r="B22" s="20">
        <v>5</v>
      </c>
      <c r="C22" s="63" t="s">
        <v>33</v>
      </c>
      <c r="D22" s="63"/>
      <c r="E22" s="63"/>
      <c r="F22" s="60">
        <f>[1]Juni!F22+549</f>
        <v>3704</v>
      </c>
      <c r="G22" s="20">
        <f>[1]Juni!G22+448</f>
        <v>4079</v>
      </c>
      <c r="H22" s="20">
        <f t="shared" si="0"/>
        <v>7783</v>
      </c>
      <c r="I22" s="20">
        <v>8970</v>
      </c>
      <c r="J22" s="61">
        <f t="shared" si="1"/>
        <v>86.767001114827195</v>
      </c>
    </row>
    <row r="23" spans="1:10" ht="15.75">
      <c r="A23" s="62"/>
      <c r="B23" s="64">
        <v>6</v>
      </c>
      <c r="C23" s="57" t="s">
        <v>34</v>
      </c>
      <c r="D23" s="58"/>
      <c r="E23" s="59"/>
      <c r="F23" s="60">
        <f>[1]Juni!F23+1696</f>
        <v>12392</v>
      </c>
      <c r="G23" s="20">
        <f>[1]Juni!G23+2613</f>
        <v>21419</v>
      </c>
      <c r="H23" s="20">
        <f t="shared" si="0"/>
        <v>33811</v>
      </c>
      <c r="I23" s="20">
        <v>55353</v>
      </c>
      <c r="J23" s="61">
        <f t="shared" si="1"/>
        <v>61.082506819865223</v>
      </c>
    </row>
    <row r="24" spans="1:10" ht="15.75">
      <c r="A24" s="62"/>
      <c r="B24" s="20">
        <v>7</v>
      </c>
      <c r="C24" s="63" t="s">
        <v>35</v>
      </c>
      <c r="D24" s="63"/>
      <c r="E24" s="63"/>
      <c r="F24" s="60">
        <f>[1]Juni!F24+819</f>
        <v>2772</v>
      </c>
      <c r="G24" s="20">
        <f>[1]Juni!G24+820</f>
        <v>3101</v>
      </c>
      <c r="H24" s="20">
        <f t="shared" si="0"/>
        <v>5873</v>
      </c>
      <c r="I24" s="65">
        <v>10499</v>
      </c>
      <c r="J24" s="61">
        <f t="shared" si="1"/>
        <v>55.938660824840461</v>
      </c>
    </row>
    <row r="25" spans="1:10" ht="15.75">
      <c r="A25" s="62"/>
      <c r="B25" s="20">
        <v>8</v>
      </c>
      <c r="C25" s="57" t="s">
        <v>36</v>
      </c>
      <c r="D25" s="58"/>
      <c r="E25" s="59"/>
      <c r="F25" s="60">
        <f>[1]Juni!F25+612</f>
        <v>3369</v>
      </c>
      <c r="G25" s="20">
        <f>[1]Juni!G25+1080</f>
        <v>7359</v>
      </c>
      <c r="H25" s="20">
        <f t="shared" si="0"/>
        <v>10728</v>
      </c>
      <c r="I25" s="65">
        <v>21007</v>
      </c>
      <c r="J25" s="65">
        <f t="shared" si="1"/>
        <v>51.068691388584753</v>
      </c>
    </row>
    <row r="26" spans="1:10" ht="15.75">
      <c r="A26" s="62"/>
      <c r="B26" s="20">
        <v>9</v>
      </c>
      <c r="C26" s="63" t="s">
        <v>37</v>
      </c>
      <c r="D26" s="63"/>
      <c r="E26" s="63"/>
      <c r="F26" s="60">
        <f>[1]Juni!F26+71</f>
        <v>385</v>
      </c>
      <c r="G26" s="20">
        <f>[1]Juni!G26+114</f>
        <v>761</v>
      </c>
      <c r="H26" s="20">
        <f t="shared" si="0"/>
        <v>1146</v>
      </c>
      <c r="I26" s="65">
        <v>1896</v>
      </c>
      <c r="J26" s="61">
        <f t="shared" si="1"/>
        <v>60.443037974683541</v>
      </c>
    </row>
    <row r="27" spans="1:10" ht="15.75">
      <c r="A27" s="62"/>
      <c r="B27" s="20">
        <v>10</v>
      </c>
      <c r="C27" s="63" t="s">
        <v>38</v>
      </c>
      <c r="D27" s="63"/>
      <c r="E27" s="63"/>
      <c r="F27" s="60">
        <f>[1]Juni!F27+12</f>
        <v>46</v>
      </c>
      <c r="G27" s="20">
        <f>[1]Juni!G27+3</f>
        <v>46</v>
      </c>
      <c r="H27" s="20">
        <f t="shared" si="0"/>
        <v>92</v>
      </c>
      <c r="I27" s="20">
        <v>150</v>
      </c>
      <c r="J27" s="61">
        <f t="shared" si="1"/>
        <v>61.333333333333329</v>
      </c>
    </row>
    <row r="28" spans="1:10" ht="15.75">
      <c r="A28" s="62"/>
      <c r="B28" s="20">
        <v>11</v>
      </c>
      <c r="C28" s="63" t="s">
        <v>39</v>
      </c>
      <c r="D28" s="63"/>
      <c r="E28" s="63"/>
      <c r="F28" s="60">
        <f>[1]Juni!F28+65</f>
        <v>468</v>
      </c>
      <c r="G28" s="20">
        <f>[1]Juni!G28+99</f>
        <v>519</v>
      </c>
      <c r="H28" s="20">
        <f t="shared" si="0"/>
        <v>987</v>
      </c>
      <c r="I28" s="20">
        <v>1652</v>
      </c>
      <c r="J28" s="61">
        <f t="shared" si="1"/>
        <v>59.745762711864401</v>
      </c>
    </row>
    <row r="29" spans="1:10" ht="15.75">
      <c r="A29" s="66"/>
      <c r="B29" s="20">
        <v>12</v>
      </c>
      <c r="C29" s="63" t="s">
        <v>40</v>
      </c>
      <c r="D29" s="63"/>
      <c r="E29" s="63"/>
      <c r="F29" s="60">
        <f>[1]Juni!F29+2</f>
        <v>72</v>
      </c>
      <c r="G29" s="20">
        <f>[1]Juni!G29+95</f>
        <v>565</v>
      </c>
      <c r="H29" s="20">
        <f t="shared" si="0"/>
        <v>637</v>
      </c>
      <c r="I29" s="67">
        <v>900</v>
      </c>
      <c r="J29" s="61">
        <f t="shared" si="1"/>
        <v>70.777777777777771</v>
      </c>
    </row>
    <row r="30" spans="1:10">
      <c r="A30" s="3"/>
      <c r="B30" s="68"/>
      <c r="C30" s="68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69" t="s">
        <v>41</v>
      </c>
      <c r="H31" s="70"/>
      <c r="I31" s="3"/>
      <c r="J31" s="3"/>
    </row>
    <row r="32" spans="1:10" ht="15.75">
      <c r="A32" s="3"/>
      <c r="B32" s="3"/>
      <c r="C32" s="3"/>
      <c r="D32" s="3"/>
      <c r="E32" s="3"/>
      <c r="F32" s="3"/>
      <c r="G32" s="71" t="s">
        <v>42</v>
      </c>
      <c r="H32" s="71"/>
      <c r="I32" s="71"/>
      <c r="J32" s="3"/>
    </row>
    <row r="33" spans="1:10" ht="15.75">
      <c r="A33" s="3"/>
      <c r="B33" s="3"/>
      <c r="C33" s="3"/>
      <c r="D33" s="3"/>
      <c r="E33" s="3"/>
      <c r="F33" s="3"/>
      <c r="G33" s="72"/>
      <c r="H33" s="73"/>
      <c r="I33" s="72"/>
      <c r="J33" s="3"/>
    </row>
    <row r="34" spans="1:10" ht="15.75">
      <c r="A34" s="3"/>
      <c r="B34" s="3"/>
      <c r="C34" s="3"/>
      <c r="D34" s="3"/>
      <c r="E34" s="3"/>
      <c r="F34" s="3"/>
      <c r="G34" s="72"/>
      <c r="H34" s="73"/>
      <c r="I34" s="72"/>
      <c r="J34" s="3"/>
    </row>
    <row r="35" spans="1:10" ht="15.75">
      <c r="A35" s="3"/>
      <c r="B35" s="3"/>
      <c r="C35" s="3"/>
      <c r="D35" s="3"/>
      <c r="E35" s="3"/>
      <c r="F35" s="3"/>
      <c r="G35" s="74" t="s">
        <v>43</v>
      </c>
      <c r="H35" s="74"/>
      <c r="I35" s="74"/>
      <c r="J35" s="3"/>
    </row>
    <row r="36" spans="1:10" ht="15.75">
      <c r="A36" s="3"/>
      <c r="B36" s="3"/>
      <c r="C36" s="3"/>
      <c r="D36" s="3"/>
      <c r="E36" s="3"/>
      <c r="F36" s="3"/>
      <c r="G36" s="75" t="s">
        <v>44</v>
      </c>
      <c r="H36" s="75"/>
      <c r="I36" s="75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2024-02-12T04:25:26Z</dcterms:created>
  <dcterms:modified xsi:type="dcterms:W3CDTF">2024-02-12T04:40:57Z</dcterms:modified>
</cp:coreProperties>
</file>