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HBS PLN TTU25" sheetId="1" r:id="rId1"/>
  </sheets>
  <definedNames>
    <definedName name="_xlnm._FilterDatabase" localSheetId="0" hidden="1">'PHBS PLN TTU25'!$A$11:$N$28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N12" i="1" s="1"/>
  <c r="M13" i="1"/>
  <c r="N13" i="1" s="1"/>
  <c r="M14" i="1"/>
  <c r="N14" i="1" s="1"/>
  <c r="M15" i="1"/>
  <c r="N15" i="1"/>
  <c r="M16" i="1"/>
  <c r="N16" i="1" s="1"/>
  <c r="M17" i="1"/>
  <c r="N17" i="1" s="1"/>
  <c r="M18" i="1"/>
  <c r="N18" i="1" s="1"/>
  <c r="M19" i="1"/>
  <c r="N19" i="1"/>
  <c r="M20" i="1"/>
  <c r="N20" i="1" s="1"/>
  <c r="M21" i="1"/>
  <c r="N21" i="1" s="1"/>
  <c r="M22" i="1"/>
  <c r="N22" i="1" s="1"/>
  <c r="M23" i="1"/>
  <c r="N23" i="1"/>
  <c r="M24" i="1"/>
  <c r="N24" i="1" s="1"/>
  <c r="M25" i="1"/>
  <c r="N25" i="1" s="1"/>
  <c r="M26" i="1"/>
  <c r="N26" i="1" s="1"/>
  <c r="M27" i="1"/>
  <c r="N27" i="1"/>
  <c r="F30" i="1"/>
  <c r="G30" i="1"/>
  <c r="H30" i="1"/>
  <c r="I30" i="1"/>
  <c r="J30" i="1"/>
  <c r="K30" i="1"/>
  <c r="L30" i="1"/>
  <c r="F31" i="1"/>
  <c r="G31" i="1"/>
  <c r="H31" i="1"/>
  <c r="I31" i="1"/>
  <c r="J31" i="1"/>
  <c r="K31" i="1"/>
  <c r="L31" i="1"/>
  <c r="N28" i="1" l="1"/>
  <c r="N34" i="1"/>
  <c r="N35" i="1"/>
  <c r="N36" i="1"/>
  <c r="N33" i="1"/>
</calcChain>
</file>

<file path=xl/sharedStrings.xml><?xml version="1.0" encoding="utf-8"?>
<sst xmlns="http://schemas.openxmlformats.org/spreadsheetml/2006/main" count="191" uniqueCount="50">
  <si>
    <t>I</t>
  </si>
  <si>
    <t>II</t>
  </si>
  <si>
    <t>III</t>
  </si>
  <si>
    <t>IV</t>
  </si>
  <si>
    <t>Tidak</t>
  </si>
  <si>
    <t>Ya</t>
  </si>
  <si>
    <t>TOTAL KLASIFIKASI IV</t>
  </si>
  <si>
    <t>POLEHAN</t>
  </si>
  <si>
    <t>Gereja Katolik Paroki Ratu Rosari</t>
  </si>
  <si>
    <t>Gereja</t>
  </si>
  <si>
    <t>Alfalah</t>
  </si>
  <si>
    <t>Masjid</t>
  </si>
  <si>
    <t>Nur Hidayah</t>
  </si>
  <si>
    <t>Nurul Qolbi</t>
  </si>
  <si>
    <t>Nailun Hamam</t>
  </si>
  <si>
    <t>Shirothol Mustaqim</t>
  </si>
  <si>
    <t>Askurilah</t>
  </si>
  <si>
    <t>Nurul Huda</t>
  </si>
  <si>
    <t>An Nur</t>
  </si>
  <si>
    <t>Al Manan</t>
  </si>
  <si>
    <t>Rohmatulloh</t>
  </si>
  <si>
    <t>Ar Raudhoh</t>
  </si>
  <si>
    <t>Baiturrohmah</t>
  </si>
  <si>
    <t>Abdulloh</t>
  </si>
  <si>
    <t>Nurul Islam</t>
  </si>
  <si>
    <t>Hasyim Ashari</t>
  </si>
  <si>
    <t>Klasifikasi</t>
  </si>
  <si>
    <t>Jumlah (7 Indikator)</t>
  </si>
  <si>
    <t xml:space="preserve">7. Apakah dilaksanakan kegiatan edukasi kesehatan kepada pengunjung? (poster, flyer, banner, edukasi langsung/penyuluhan, dll)
</t>
  </si>
  <si>
    <t xml:space="preserve">6. Apakah dilakukan upaya untuk memberantas jentik di lingkungan tempat umum? (observasi bak/tempat penampungan air : bersih dan bebas jentik)
</t>
  </si>
  <si>
    <t>5.Apakah pengunjung tidak meludah sembarangan?</t>
  </si>
  <si>
    <t xml:space="preserve">4. Apakah di tempat umum tidak ada yang merokok? (observasi puntung rokok, asbak dan bau asap rokok)
</t>
  </si>
  <si>
    <t xml:space="preserve">3. Apakah tersedia tempat sampah di tempat umum? (observasi tempat pembuangan sampah, tidak ada sampah berserakan)
</t>
  </si>
  <si>
    <t>2. Apakah murid/siswa mengkonsumsi jajanan sehat di kantin sekolah? (Observasi jajanan yang disediakan di kantin sekolah)</t>
  </si>
  <si>
    <t xml:space="preserve">1. Apakah  tempat umum menggunakan air bersih? (observasi sumber air bersih : PDAM atau sumber air bersih lainnya)
</t>
  </si>
  <si>
    <t>KELURAHAN</t>
  </si>
  <si>
    <t>NAMA SEKOLAH</t>
  </si>
  <si>
    <t>KATEGORI SEKOLAH</t>
  </si>
  <si>
    <t>BULAN SURVEI</t>
  </si>
  <si>
    <t>NO</t>
  </si>
  <si>
    <t>REKAPITULASI TINGKAT KELURAHAN</t>
  </si>
  <si>
    <t>: Bunulrejo, Kesatrian, Polehan, Jodipan</t>
  </si>
  <si>
    <t xml:space="preserve">Desa / Kelurahan  </t>
  </si>
  <si>
    <t>: Blimbing</t>
  </si>
  <si>
    <t xml:space="preserve">Kecamatan           </t>
  </si>
  <si>
    <t>: Kendalkerep</t>
  </si>
  <si>
    <t xml:space="preserve">Puskesmas </t>
  </si>
  <si>
    <t>TAHUN 2025</t>
  </si>
  <si>
    <t>TATANAN TEMPAT-TEMPAT UMUM</t>
  </si>
  <si>
    <t>KUESIONER KAJIAN PERILAKU HIDUP BERSIH DAN 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</si>
</sst>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Calibri"/>
      <scheme val="minor"/>
    </font>
    <font>
      <sz val="10"/>
      <color rgb="FF000000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3" fontId="2" fillId="0" borderId="0" xfId="0" applyNumberFormat="1" applyFont="1" applyAlignment="1">
      <alignment vertical="top"/>
    </xf>
    <xf numFmtId="0" fontId="3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6"/>
  <sheetViews>
    <sheetView tabSelected="1" workbookViewId="0">
      <selection sqref="A1:N1"/>
    </sheetView>
  </sheetViews>
  <sheetFormatPr defaultColWidth="12.5703125" defaultRowHeight="15.75" customHeight="1" x14ac:dyDescent="0.2"/>
  <cols>
    <col min="1" max="1" width="6.140625" style="1" customWidth="1"/>
    <col min="2" max="2" width="10.42578125" style="1" customWidth="1"/>
    <col min="3" max="3" width="13.5703125" style="1" customWidth="1"/>
    <col min="4" max="4" width="25" style="1" customWidth="1"/>
    <col min="5" max="5" width="12.140625" style="1" customWidth="1"/>
    <col min="6" max="6" width="12.5703125" style="1"/>
    <col min="7" max="7" width="13.140625" style="1" customWidth="1"/>
    <col min="8" max="16384" width="12.5703125" style="1"/>
  </cols>
  <sheetData>
    <row r="1" spans="1:14" x14ac:dyDescent="0.2">
      <c r="A1" s="18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8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">
      <c r="A3" s="18" t="s">
        <v>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17" t="s">
        <v>46</v>
      </c>
      <c r="B5" s="16"/>
      <c r="C5" s="15" t="s">
        <v>45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7" t="s">
        <v>44</v>
      </c>
      <c r="B6" s="16"/>
      <c r="C6" s="15" t="s">
        <v>43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7" t="s">
        <v>42</v>
      </c>
      <c r="B7" s="16"/>
      <c r="C7" s="15" t="s">
        <v>41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3" t="s">
        <v>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">
      <c r="A11" s="12" t="s">
        <v>39</v>
      </c>
      <c r="B11" s="12" t="s">
        <v>38</v>
      </c>
      <c r="C11" s="12" t="s">
        <v>37</v>
      </c>
      <c r="D11" s="12" t="s">
        <v>36</v>
      </c>
      <c r="E11" s="12" t="s">
        <v>35</v>
      </c>
      <c r="F11" s="12" t="s">
        <v>34</v>
      </c>
      <c r="G11" s="12" t="s">
        <v>33</v>
      </c>
      <c r="H11" s="12" t="s">
        <v>32</v>
      </c>
      <c r="I11" s="12" t="s">
        <v>31</v>
      </c>
      <c r="J11" s="12" t="s">
        <v>30</v>
      </c>
      <c r="K11" s="13" t="s">
        <v>29</v>
      </c>
      <c r="L11" s="12" t="s">
        <v>28</v>
      </c>
      <c r="M11" s="12" t="s">
        <v>27</v>
      </c>
      <c r="N11" s="12" t="s">
        <v>26</v>
      </c>
    </row>
    <row r="12" spans="1:14" x14ac:dyDescent="0.2">
      <c r="A12" s="10">
        <v>31</v>
      </c>
      <c r="B12" s="10"/>
      <c r="C12" s="10" t="s">
        <v>11</v>
      </c>
      <c r="D12" s="11" t="s">
        <v>25</v>
      </c>
      <c r="E12" s="10" t="s">
        <v>7</v>
      </c>
      <c r="F12" s="10" t="s">
        <v>5</v>
      </c>
      <c r="G12" s="10" t="s">
        <v>5</v>
      </c>
      <c r="H12" s="10" t="s">
        <v>5</v>
      </c>
      <c r="I12" s="10" t="s">
        <v>5</v>
      </c>
      <c r="J12" s="10" t="s">
        <v>5</v>
      </c>
      <c r="K12" s="10" t="s">
        <v>5</v>
      </c>
      <c r="L12" s="10" t="s">
        <v>5</v>
      </c>
      <c r="M12" s="9">
        <f>COUNTIF(F12:L12,"Ya")</f>
        <v>7</v>
      </c>
      <c r="N12" s="9" t="str">
        <f>IF(M12&gt;6,"IV",IF(M12&gt;4,"III",IF(M12&gt;2,"II","I")))</f>
        <v>IV</v>
      </c>
    </row>
    <row r="13" spans="1:14" x14ac:dyDescent="0.2">
      <c r="A13" s="10">
        <v>32</v>
      </c>
      <c r="B13" s="10"/>
      <c r="C13" s="10" t="s">
        <v>11</v>
      </c>
      <c r="D13" s="11" t="s">
        <v>24</v>
      </c>
      <c r="E13" s="10" t="s">
        <v>7</v>
      </c>
      <c r="F13" s="10" t="s">
        <v>5</v>
      </c>
      <c r="G13" s="10" t="s">
        <v>5</v>
      </c>
      <c r="H13" s="10" t="s">
        <v>5</v>
      </c>
      <c r="I13" s="10" t="s">
        <v>5</v>
      </c>
      <c r="J13" s="10" t="s">
        <v>5</v>
      </c>
      <c r="K13" s="10" t="s">
        <v>5</v>
      </c>
      <c r="L13" s="10" t="s">
        <v>5</v>
      </c>
      <c r="M13" s="9">
        <f>COUNTIF(F13:L13,"Ya")</f>
        <v>7</v>
      </c>
      <c r="N13" s="9" t="str">
        <f>IF(M13&gt;6,"IV",IF(M13&gt;4,"III",IF(M13&gt;2,"II","I")))</f>
        <v>IV</v>
      </c>
    </row>
    <row r="14" spans="1:14" x14ac:dyDescent="0.2">
      <c r="A14" s="10">
        <v>33</v>
      </c>
      <c r="B14" s="10"/>
      <c r="C14" s="10" t="s">
        <v>11</v>
      </c>
      <c r="D14" s="11" t="s">
        <v>23</v>
      </c>
      <c r="E14" s="10" t="s">
        <v>7</v>
      </c>
      <c r="F14" s="10" t="s">
        <v>5</v>
      </c>
      <c r="G14" s="10" t="s">
        <v>5</v>
      </c>
      <c r="H14" s="10" t="s">
        <v>5</v>
      </c>
      <c r="I14" s="10" t="s">
        <v>5</v>
      </c>
      <c r="J14" s="10" t="s">
        <v>5</v>
      </c>
      <c r="K14" s="10" t="s">
        <v>5</v>
      </c>
      <c r="L14" s="10" t="s">
        <v>5</v>
      </c>
      <c r="M14" s="9">
        <f>COUNTIF(F14:L14,"Ya")</f>
        <v>7</v>
      </c>
      <c r="N14" s="9" t="str">
        <f>IF(M14&gt;6,"IV",IF(M14&gt;4,"III",IF(M14&gt;2,"II","I")))</f>
        <v>IV</v>
      </c>
    </row>
    <row r="15" spans="1:14" x14ac:dyDescent="0.2">
      <c r="A15" s="10">
        <v>34</v>
      </c>
      <c r="B15" s="10"/>
      <c r="C15" s="10" t="s">
        <v>11</v>
      </c>
      <c r="D15" s="11" t="s">
        <v>22</v>
      </c>
      <c r="E15" s="10" t="s">
        <v>7</v>
      </c>
      <c r="F15" s="10" t="s">
        <v>5</v>
      </c>
      <c r="G15" s="10" t="s">
        <v>5</v>
      </c>
      <c r="H15" s="10" t="s">
        <v>5</v>
      </c>
      <c r="I15" s="10" t="s">
        <v>5</v>
      </c>
      <c r="J15" s="10" t="s">
        <v>5</v>
      </c>
      <c r="K15" s="10" t="s">
        <v>5</v>
      </c>
      <c r="L15" s="10" t="s">
        <v>5</v>
      </c>
      <c r="M15" s="9">
        <f>COUNTIF(F15:L15,"Ya")</f>
        <v>7</v>
      </c>
      <c r="N15" s="9" t="str">
        <f>IF(M15&gt;6,"IV",IF(M15&gt;4,"III",IF(M15&gt;2,"II","I")))</f>
        <v>IV</v>
      </c>
    </row>
    <row r="16" spans="1:14" x14ac:dyDescent="0.2">
      <c r="A16" s="10">
        <v>35</v>
      </c>
      <c r="B16" s="10"/>
      <c r="C16" s="10" t="s">
        <v>11</v>
      </c>
      <c r="D16" s="11" t="s">
        <v>21</v>
      </c>
      <c r="E16" s="10" t="s">
        <v>7</v>
      </c>
      <c r="F16" s="10" t="s">
        <v>5</v>
      </c>
      <c r="G16" s="10" t="s">
        <v>5</v>
      </c>
      <c r="H16" s="10" t="s">
        <v>5</v>
      </c>
      <c r="I16" s="10" t="s">
        <v>5</v>
      </c>
      <c r="J16" s="10" t="s">
        <v>5</v>
      </c>
      <c r="K16" s="10" t="s">
        <v>5</v>
      </c>
      <c r="L16" s="10" t="s">
        <v>5</v>
      </c>
      <c r="M16" s="9">
        <f>COUNTIF(F16:L16,"Ya")</f>
        <v>7</v>
      </c>
      <c r="N16" s="9" t="str">
        <f>IF(M16&gt;6,"IV",IF(M16&gt;4,"III",IF(M16&gt;2,"II","I")))</f>
        <v>IV</v>
      </c>
    </row>
    <row r="17" spans="1:14" x14ac:dyDescent="0.2">
      <c r="A17" s="10">
        <v>36</v>
      </c>
      <c r="B17" s="10"/>
      <c r="C17" s="10" t="s">
        <v>11</v>
      </c>
      <c r="D17" s="11" t="s">
        <v>20</v>
      </c>
      <c r="E17" s="10" t="s">
        <v>7</v>
      </c>
      <c r="F17" s="10" t="s">
        <v>5</v>
      </c>
      <c r="G17" s="10" t="s">
        <v>5</v>
      </c>
      <c r="H17" s="10" t="s">
        <v>5</v>
      </c>
      <c r="I17" s="10" t="s">
        <v>5</v>
      </c>
      <c r="J17" s="10" t="s">
        <v>5</v>
      </c>
      <c r="K17" s="10" t="s">
        <v>5</v>
      </c>
      <c r="L17" s="10" t="s">
        <v>5</v>
      </c>
      <c r="M17" s="9">
        <f>COUNTIF(F17:L17,"Ya")</f>
        <v>7</v>
      </c>
      <c r="N17" s="9" t="str">
        <f>IF(M17&gt;6,"IV",IF(M17&gt;4,"III",IF(M17&gt;2,"II","I")))</f>
        <v>IV</v>
      </c>
    </row>
    <row r="18" spans="1:14" x14ac:dyDescent="0.2">
      <c r="A18" s="10">
        <v>37</v>
      </c>
      <c r="B18" s="10"/>
      <c r="C18" s="10" t="s">
        <v>11</v>
      </c>
      <c r="D18" s="11" t="s">
        <v>19</v>
      </c>
      <c r="E18" s="10" t="s">
        <v>7</v>
      </c>
      <c r="F18" s="10" t="s">
        <v>5</v>
      </c>
      <c r="G18" s="10" t="s">
        <v>5</v>
      </c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9">
        <f>COUNTIF(F18:L18,"Ya")</f>
        <v>7</v>
      </c>
      <c r="N18" s="9" t="str">
        <f>IF(M18&gt;6,"IV",IF(M18&gt;4,"III",IF(M18&gt;2,"II","I")))</f>
        <v>IV</v>
      </c>
    </row>
    <row r="19" spans="1:14" x14ac:dyDescent="0.2">
      <c r="A19" s="10">
        <v>38</v>
      </c>
      <c r="B19" s="10"/>
      <c r="C19" s="10" t="s">
        <v>11</v>
      </c>
      <c r="D19" s="11" t="s">
        <v>18</v>
      </c>
      <c r="E19" s="10" t="s">
        <v>7</v>
      </c>
      <c r="F19" s="10" t="s">
        <v>5</v>
      </c>
      <c r="G19" s="10" t="s">
        <v>5</v>
      </c>
      <c r="H19" s="10" t="s">
        <v>5</v>
      </c>
      <c r="I19" s="10" t="s">
        <v>5</v>
      </c>
      <c r="J19" s="10" t="s">
        <v>5</v>
      </c>
      <c r="K19" s="10" t="s">
        <v>5</v>
      </c>
      <c r="L19" s="10" t="s">
        <v>5</v>
      </c>
      <c r="M19" s="9">
        <f>COUNTIF(F19:L19,"Ya")</f>
        <v>7</v>
      </c>
      <c r="N19" s="9" t="str">
        <f>IF(M19&gt;6,"IV",IF(M19&gt;4,"III",IF(M19&gt;2,"II","I")))</f>
        <v>IV</v>
      </c>
    </row>
    <row r="20" spans="1:14" x14ac:dyDescent="0.2">
      <c r="A20" s="10">
        <v>39</v>
      </c>
      <c r="B20" s="10"/>
      <c r="C20" s="10" t="s">
        <v>11</v>
      </c>
      <c r="D20" s="11" t="s">
        <v>17</v>
      </c>
      <c r="E20" s="10" t="s">
        <v>7</v>
      </c>
      <c r="F20" s="10" t="s">
        <v>5</v>
      </c>
      <c r="G20" s="10" t="s">
        <v>5</v>
      </c>
      <c r="H20" s="10" t="s">
        <v>5</v>
      </c>
      <c r="I20" s="10" t="s">
        <v>5</v>
      </c>
      <c r="J20" s="10" t="s">
        <v>5</v>
      </c>
      <c r="K20" s="10" t="s">
        <v>5</v>
      </c>
      <c r="L20" s="10" t="s">
        <v>5</v>
      </c>
      <c r="M20" s="9">
        <f>COUNTIF(F20:L20,"Ya")</f>
        <v>7</v>
      </c>
      <c r="N20" s="9" t="str">
        <f>IF(M20&gt;6,"IV",IF(M20&gt;4,"III",IF(M20&gt;2,"II","I")))</f>
        <v>IV</v>
      </c>
    </row>
    <row r="21" spans="1:14" x14ac:dyDescent="0.2">
      <c r="A21" s="10">
        <v>40</v>
      </c>
      <c r="B21" s="10"/>
      <c r="C21" s="10" t="s">
        <v>11</v>
      </c>
      <c r="D21" s="11" t="s">
        <v>16</v>
      </c>
      <c r="E21" s="10" t="s">
        <v>7</v>
      </c>
      <c r="F21" s="10" t="s">
        <v>5</v>
      </c>
      <c r="G21" s="10" t="s">
        <v>5</v>
      </c>
      <c r="H21" s="10" t="s">
        <v>5</v>
      </c>
      <c r="I21" s="10" t="s">
        <v>5</v>
      </c>
      <c r="J21" s="10" t="s">
        <v>5</v>
      </c>
      <c r="K21" s="10" t="s">
        <v>5</v>
      </c>
      <c r="L21" s="10" t="s">
        <v>5</v>
      </c>
      <c r="M21" s="9">
        <f>COUNTIF(F21:L21,"Ya")</f>
        <v>7</v>
      </c>
      <c r="N21" s="9" t="str">
        <f>IF(M21&gt;6,"IV",IF(M21&gt;4,"III",IF(M21&gt;2,"II","I")))</f>
        <v>IV</v>
      </c>
    </row>
    <row r="22" spans="1:14" x14ac:dyDescent="0.2">
      <c r="A22" s="10">
        <v>41</v>
      </c>
      <c r="B22" s="10"/>
      <c r="C22" s="10" t="s">
        <v>11</v>
      </c>
      <c r="D22" s="11" t="s">
        <v>15</v>
      </c>
      <c r="E22" s="10" t="s">
        <v>7</v>
      </c>
      <c r="F22" s="10" t="s">
        <v>5</v>
      </c>
      <c r="G22" s="10" t="s">
        <v>5</v>
      </c>
      <c r="H22" s="10" t="s">
        <v>5</v>
      </c>
      <c r="I22" s="10" t="s">
        <v>5</v>
      </c>
      <c r="J22" s="10" t="s">
        <v>5</v>
      </c>
      <c r="K22" s="10" t="s">
        <v>5</v>
      </c>
      <c r="L22" s="10" t="s">
        <v>5</v>
      </c>
      <c r="M22" s="9">
        <f>COUNTIF(F22:L22,"Ya")</f>
        <v>7</v>
      </c>
      <c r="N22" s="9" t="str">
        <f>IF(M22&gt;6,"IV",IF(M22&gt;4,"III",IF(M22&gt;2,"II","I")))</f>
        <v>IV</v>
      </c>
    </row>
    <row r="23" spans="1:14" x14ac:dyDescent="0.2">
      <c r="A23" s="10">
        <v>42</v>
      </c>
      <c r="B23" s="10"/>
      <c r="C23" s="10" t="s">
        <v>11</v>
      </c>
      <c r="D23" s="11" t="s">
        <v>14</v>
      </c>
      <c r="E23" s="10" t="s">
        <v>7</v>
      </c>
      <c r="F23" s="10" t="s">
        <v>5</v>
      </c>
      <c r="G23" s="10" t="s">
        <v>5</v>
      </c>
      <c r="H23" s="10" t="s">
        <v>5</v>
      </c>
      <c r="I23" s="10" t="s">
        <v>5</v>
      </c>
      <c r="J23" s="10" t="s">
        <v>5</v>
      </c>
      <c r="K23" s="10" t="s">
        <v>5</v>
      </c>
      <c r="L23" s="10" t="s">
        <v>5</v>
      </c>
      <c r="M23" s="9">
        <f>COUNTIF(F23:L23,"Ya")</f>
        <v>7</v>
      </c>
      <c r="N23" s="9" t="str">
        <f>IF(M23&gt;6,"IV",IF(M23&gt;4,"III",IF(M23&gt;2,"II","I")))</f>
        <v>IV</v>
      </c>
    </row>
    <row r="24" spans="1:14" x14ac:dyDescent="0.2">
      <c r="A24" s="10">
        <v>43</v>
      </c>
      <c r="B24" s="10"/>
      <c r="C24" s="10" t="s">
        <v>11</v>
      </c>
      <c r="D24" s="11" t="s">
        <v>13</v>
      </c>
      <c r="E24" s="10" t="s">
        <v>7</v>
      </c>
      <c r="F24" s="10" t="s">
        <v>5</v>
      </c>
      <c r="G24" s="10" t="s">
        <v>5</v>
      </c>
      <c r="H24" s="10" t="s">
        <v>5</v>
      </c>
      <c r="I24" s="10" t="s">
        <v>5</v>
      </c>
      <c r="J24" s="10" t="s">
        <v>5</v>
      </c>
      <c r="K24" s="10" t="s">
        <v>5</v>
      </c>
      <c r="L24" s="10" t="s">
        <v>5</v>
      </c>
      <c r="M24" s="9">
        <f>COUNTIF(F24:L24,"Ya")</f>
        <v>7</v>
      </c>
      <c r="N24" s="9" t="str">
        <f>IF(M24&gt;6,"IV",IF(M24&gt;4,"III",IF(M24&gt;2,"II","I")))</f>
        <v>IV</v>
      </c>
    </row>
    <row r="25" spans="1:14" x14ac:dyDescent="0.2">
      <c r="A25" s="10">
        <v>44</v>
      </c>
      <c r="B25" s="10"/>
      <c r="C25" s="10" t="s">
        <v>11</v>
      </c>
      <c r="D25" s="11" t="s">
        <v>12</v>
      </c>
      <c r="E25" s="10" t="s">
        <v>7</v>
      </c>
      <c r="F25" s="10" t="s">
        <v>5</v>
      </c>
      <c r="G25" s="10" t="s">
        <v>5</v>
      </c>
      <c r="H25" s="10" t="s">
        <v>5</v>
      </c>
      <c r="I25" s="10" t="s">
        <v>5</v>
      </c>
      <c r="J25" s="10" t="s">
        <v>5</v>
      </c>
      <c r="K25" s="10" t="s">
        <v>5</v>
      </c>
      <c r="L25" s="10" t="s">
        <v>5</v>
      </c>
      <c r="M25" s="9">
        <f>COUNTIF(F25:L25,"Ya")</f>
        <v>7</v>
      </c>
      <c r="N25" s="9" t="str">
        <f>IF(M25&gt;6,"IV",IF(M25&gt;4,"III",IF(M25&gt;2,"II","I")))</f>
        <v>IV</v>
      </c>
    </row>
    <row r="26" spans="1:14" x14ac:dyDescent="0.2">
      <c r="A26" s="10">
        <v>45</v>
      </c>
      <c r="B26" s="10"/>
      <c r="C26" s="10" t="s">
        <v>11</v>
      </c>
      <c r="D26" s="11" t="s">
        <v>10</v>
      </c>
      <c r="E26" s="10" t="s">
        <v>7</v>
      </c>
      <c r="F26" s="10" t="s">
        <v>5</v>
      </c>
      <c r="G26" s="10" t="s">
        <v>5</v>
      </c>
      <c r="H26" s="10" t="s">
        <v>5</v>
      </c>
      <c r="I26" s="10" t="s">
        <v>5</v>
      </c>
      <c r="J26" s="10" t="s">
        <v>5</v>
      </c>
      <c r="K26" s="10" t="s">
        <v>5</v>
      </c>
      <c r="L26" s="10" t="s">
        <v>5</v>
      </c>
      <c r="M26" s="9">
        <f>COUNTIF(F26:L26,"Ya")</f>
        <v>7</v>
      </c>
      <c r="N26" s="9" t="str">
        <f>IF(M26&gt;6,"IV",IF(M26&gt;4,"III",IF(M26&gt;2,"II","I")))</f>
        <v>IV</v>
      </c>
    </row>
    <row r="27" spans="1:14" x14ac:dyDescent="0.2">
      <c r="A27" s="10">
        <v>57</v>
      </c>
      <c r="B27" s="10"/>
      <c r="C27" s="10" t="s">
        <v>9</v>
      </c>
      <c r="D27" s="11" t="s">
        <v>8</v>
      </c>
      <c r="E27" s="10" t="s">
        <v>7</v>
      </c>
      <c r="F27" s="10" t="s">
        <v>5</v>
      </c>
      <c r="G27" s="10" t="s">
        <v>5</v>
      </c>
      <c r="H27" s="10" t="s">
        <v>5</v>
      </c>
      <c r="I27" s="10" t="s">
        <v>4</v>
      </c>
      <c r="J27" s="10" t="s">
        <v>5</v>
      </c>
      <c r="K27" s="10" t="s">
        <v>5</v>
      </c>
      <c r="L27" s="10" t="s">
        <v>5</v>
      </c>
      <c r="M27" s="9">
        <f>COUNTIF(F27:L27,"Ya")</f>
        <v>6</v>
      </c>
      <c r="N27" s="9" t="str">
        <f>IF(M27&gt;6,"IV",IF(M27&gt;4,"III",IF(M27&gt;2,"II","I")))</f>
        <v>III</v>
      </c>
    </row>
    <row r="28" spans="1:14" x14ac:dyDescent="0.2">
      <c r="A28" s="8" t="s">
        <v>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  <c r="N28" s="5">
        <f>COUNTIF(N12:N27,"IV")</f>
        <v>15</v>
      </c>
    </row>
    <row r="29" spans="1:14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4"/>
      <c r="B30" s="4"/>
      <c r="C30" s="4"/>
      <c r="D30" s="4"/>
      <c r="E30" s="3" t="s">
        <v>5</v>
      </c>
      <c r="F30" s="4">
        <f>COUNTIF(F12:F27,"Ya")</f>
        <v>16</v>
      </c>
      <c r="G30" s="4">
        <f>COUNTIF(G12:G27,"Ya")</f>
        <v>16</v>
      </c>
      <c r="H30" s="4">
        <f>COUNTIF(H12:H27,"Ya")</f>
        <v>16</v>
      </c>
      <c r="I30" s="4">
        <f>COUNTIF(I12:I27,"Ya")</f>
        <v>15</v>
      </c>
      <c r="J30" s="4">
        <f>COUNTIF(J12:J27,"Ya")</f>
        <v>16</v>
      </c>
      <c r="K30" s="4">
        <f>COUNTIF(K12:K27,"Ya")</f>
        <v>16</v>
      </c>
      <c r="L30" s="4">
        <f>COUNTIF(L12:L27,"Ya")</f>
        <v>16</v>
      </c>
      <c r="M30" s="4"/>
      <c r="N30" s="4"/>
    </row>
    <row r="31" spans="1:14" x14ac:dyDescent="0.2">
      <c r="A31" s="4"/>
      <c r="B31" s="4"/>
      <c r="C31" s="4"/>
      <c r="D31" s="4"/>
      <c r="E31" s="3" t="s">
        <v>4</v>
      </c>
      <c r="F31" s="4">
        <f>COUNTIF(F12:F27,"Tidak")</f>
        <v>0</v>
      </c>
      <c r="G31" s="4">
        <f>COUNTIF(G12:G27,"Tidak")</f>
        <v>0</v>
      </c>
      <c r="H31" s="4">
        <f>COUNTIF(H12:H27,"Tidak")</f>
        <v>0</v>
      </c>
      <c r="I31" s="4">
        <f>COUNTIF(I12:I27,"Tidak")</f>
        <v>1</v>
      </c>
      <c r="J31" s="4">
        <f>COUNTIF(J12:J27,"Tidak")</f>
        <v>0</v>
      </c>
      <c r="K31" s="4">
        <f>COUNTIF(K12:K27,"Tidak")</f>
        <v>0</v>
      </c>
      <c r="L31" s="4">
        <f>COUNTIF(L12:L27,"Tidak")</f>
        <v>0</v>
      </c>
      <c r="M31" s="4"/>
      <c r="N31" s="4"/>
    </row>
    <row r="32" spans="1:1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" t="s">
        <v>3</v>
      </c>
      <c r="N33" s="3">
        <f>COUNTIF(N12:N27,"IV")</f>
        <v>15</v>
      </c>
    </row>
    <row r="34" spans="1:14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 t="s">
        <v>2</v>
      </c>
      <c r="N34" s="2">
        <f>COUNTIF(N12:N27,"III")</f>
        <v>1</v>
      </c>
    </row>
    <row r="35" spans="1:14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" t="s">
        <v>1</v>
      </c>
      <c r="N35" s="2">
        <f>COUNTIF(N12:N27,"II")</f>
        <v>0</v>
      </c>
    </row>
    <row r="36" spans="1:1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" t="s">
        <v>0</v>
      </c>
      <c r="N36" s="2">
        <f>COUNTIF(N12:N27,"I")</f>
        <v>0</v>
      </c>
    </row>
  </sheetData>
  <autoFilter ref="A11:N28">
    <sortState ref="A11:N28">
      <sortCondition ref="A11:A28"/>
      <sortCondition ref="C11:C28"/>
      <sortCondition ref="D11:D28"/>
      <sortCondition ref="E11:E28"/>
      <sortCondition ref="B11:B28"/>
    </sortState>
  </autoFilter>
  <mergeCells count="7">
    <mergeCell ref="A7:B7"/>
    <mergeCell ref="A28:M28"/>
    <mergeCell ref="A1:N1"/>
    <mergeCell ref="A2:N2"/>
    <mergeCell ref="A3:N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PHBS PLN TTU25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2026-01-13T01:32:06Z</dcterms:created>
  <dcterms:modified xsi:type="dcterms:W3CDTF">2026-01-13T01:32:33Z</dcterms:modified>
</cp:coreProperties>
</file>