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FD97D6C3-B9A6-4A07-B286-2AE04D3F9B9A}" xr6:coauthVersionLast="47" xr6:coauthVersionMax="47" xr10:uidLastSave="{00000000-0000-0000-0000-000000000000}"/>
  <bookViews>
    <workbookView xWindow="-120" yWindow="-120" windowWidth="29040" windowHeight="15720" xr2:uid="{01463884-2382-4E8A-9B5D-2742BA529F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O75" i="1"/>
  <c r="M75" i="1"/>
  <c r="L75" i="1"/>
  <c r="J75" i="1"/>
  <c r="I75" i="1"/>
  <c r="G75" i="1"/>
  <c r="F75" i="1"/>
  <c r="H75" i="1" s="1"/>
  <c r="D75" i="1"/>
  <c r="C75" i="1"/>
  <c r="Q68" i="1"/>
  <c r="N68" i="1"/>
  <c r="K68" i="1"/>
  <c r="H68" i="1"/>
  <c r="E68" i="1"/>
  <c r="Q61" i="1"/>
  <c r="N61" i="1"/>
  <c r="K61" i="1"/>
  <c r="H61" i="1"/>
  <c r="E61" i="1"/>
  <c r="Q54" i="1"/>
  <c r="N54" i="1"/>
  <c r="K54" i="1"/>
  <c r="H54" i="1"/>
  <c r="E54" i="1"/>
  <c r="Q47" i="1"/>
  <c r="N47" i="1"/>
  <c r="K47" i="1"/>
  <c r="H47" i="1"/>
  <c r="E47" i="1"/>
  <c r="Q40" i="1"/>
  <c r="N40" i="1"/>
  <c r="K40" i="1"/>
  <c r="H40" i="1"/>
  <c r="E40" i="1"/>
  <c r="Q33" i="1"/>
  <c r="N33" i="1"/>
  <c r="K33" i="1"/>
  <c r="H33" i="1"/>
  <c r="E33" i="1"/>
  <c r="Q26" i="1"/>
  <c r="N26" i="1"/>
  <c r="K26" i="1"/>
  <c r="H26" i="1"/>
  <c r="E26" i="1"/>
  <c r="Q19" i="1"/>
  <c r="N19" i="1"/>
  <c r="K19" i="1"/>
  <c r="H19" i="1"/>
  <c r="E19" i="1"/>
  <c r="Q12" i="1"/>
  <c r="N12" i="1"/>
  <c r="K12" i="1"/>
  <c r="H12" i="1"/>
  <c r="E12" i="1"/>
  <c r="Q5" i="1"/>
  <c r="N5" i="1"/>
  <c r="K5" i="1"/>
  <c r="H5" i="1"/>
  <c r="E5" i="1"/>
  <c r="R5" i="1" l="1"/>
  <c r="R40" i="1"/>
  <c r="R47" i="1"/>
  <c r="N75" i="1"/>
  <c r="R61" i="1"/>
  <c r="E75" i="1"/>
  <c r="K75" i="1"/>
  <c r="R12" i="1"/>
  <c r="R33" i="1"/>
  <c r="R68" i="1"/>
  <c r="R26" i="1"/>
  <c r="Q75" i="1"/>
  <c r="R54" i="1"/>
  <c r="R19" i="1"/>
</calcChain>
</file>

<file path=xl/sharedStrings.xml><?xml version="1.0" encoding="utf-8"?>
<sst xmlns="http://schemas.openxmlformats.org/spreadsheetml/2006/main" count="36" uniqueCount="24">
  <si>
    <t>NAMA
KELURAHAN</t>
  </si>
  <si>
    <t>NAMA
POSYANDU</t>
  </si>
  <si>
    <t xml:space="preserve">KATEGORI CAPAIAN 
 </t>
  </si>
  <si>
    <t>AGUSTUS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</si>
  <si>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</si>
  <si>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</si>
  <si>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</si>
  <si>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</si>
  <si>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</si>
  <si>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</si>
  <si>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</si>
  <si>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</si>
  <si>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</si>
  <si>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POLOWIJEN</t>
  </si>
  <si>
    <t xml:space="preserve">ERCIS
PALASARA 1
</t>
  </si>
  <si>
    <t xml:space="preserve">MELATI
HARYUNO SOSROBAHU 2
</t>
  </si>
  <si>
    <t>BERINGIN
MUSTOKOWENI 3</t>
  </si>
  <si>
    <t xml:space="preserve">MAWAR MERAH
KOKROSONO 4A
</t>
  </si>
  <si>
    <t xml:space="preserve">MAWAR MERAH
KRESNO 4B
</t>
  </si>
  <si>
    <t>SARTIKA
BEGAWAN PATMONOBO 5</t>
  </si>
  <si>
    <t xml:space="preserve">ANGGREK
GATOTKOCO 6
</t>
  </si>
  <si>
    <t xml:space="preserve">EDELWEIS 
SINTA 8
</t>
  </si>
  <si>
    <t xml:space="preserve">BOUGENVILLE
RAMA 9
</t>
  </si>
  <si>
    <t>KENDEDES
KENAROK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</si>
</sst>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i/>
      <sz val="10"/>
      <color theme="1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1" fillId="5" borderId="6" xfId="0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9" xfId="0" applyFont="1" applyBorder="1"/>
    <xf numFmtId="0" fontId="3" fillId="0" borderId="8" xfId="0" applyFont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100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133350</xdr:rowOff>
    </xdr:from>
    <xdr:ext cx="3886200" cy="3714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8FDFC944-0686-4134-AA44-3B58C8B31381}"/>
            </a:ext>
          </a:extLst>
        </xdr:cNvPr>
        <xdr:cNvSpPr txBox="1"/>
      </xdr:nvSpPr>
      <xdr:spPr>
        <a:xfrm>
          <a:off x="3009900" y="49968150"/>
          <a:ext cx="3886200" cy="37147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5BE9A-604F-4F6B-A506-093C973626BB}">
  <dimension ref="A1:R129"/>
  <sheetViews>
    <sheetView tabSelected="1" workbookViewId="0">
      <selection activeCell="S4" sqref="S4"/>
    </sheetView>
  </sheetViews>
  <sheetFormatPr defaultColWidth="12.85546875" defaultRowHeight="15"/>
  <cols>
    <col min="1" max="1" width="21.7109375" customWidth="1"/>
    <col min="2" max="2" width="22.85546875" customWidth="1"/>
    <col min="3" max="3" width="13.42578125" customWidth="1"/>
    <col min="4" max="4" width="11.5703125" customWidth="1"/>
    <col min="5" max="5" width="13.42578125" customWidth="1"/>
    <col min="6" max="6" width="14.28515625" customWidth="1"/>
    <col min="7" max="7" width="12" customWidth="1"/>
    <col min="8" max="8" width="13.42578125" customWidth="1"/>
    <col min="9" max="9" width="15" customWidth="1"/>
    <col min="10" max="10" width="12" customWidth="1"/>
    <col min="11" max="11" width="13.42578125" customWidth="1"/>
    <col min="12" max="12" width="14.5703125" customWidth="1"/>
    <col min="13" max="13" width="12" customWidth="1"/>
    <col min="14" max="14" width="13.42578125" customWidth="1"/>
    <col min="15" max="15" width="15.42578125" customWidth="1"/>
    <col min="16" max="16" width="12" customWidth="1"/>
    <col min="17" max="17" width="13.42578125" customWidth="1"/>
    <col min="18" max="18" width="17.85546875" customWidth="1"/>
  </cols>
  <sheetData>
    <row r="1" spans="1:18" ht="31.5" customHeight="1">
      <c r="A1" s="10" t="s">
        <v>0</v>
      </c>
      <c r="B1" s="10" t="s">
        <v>1</v>
      </c>
      <c r="C1" s="17" t="s">
        <v>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8" t="s">
        <v>2</v>
      </c>
    </row>
    <row r="2" spans="1:18" ht="45" customHeight="1">
      <c r="A2" s="11"/>
      <c r="B2" s="11"/>
      <c r="C2" s="20" t="s">
        <v>5</v>
      </c>
      <c r="D2" s="19"/>
      <c r="E2" s="16"/>
      <c r="F2" s="21" t="s">
        <v>6</v>
      </c>
      <c r="G2" s="19"/>
      <c r="H2" s="16"/>
      <c r="I2" s="21" t="s">
        <v>7</v>
      </c>
      <c r="J2" s="19"/>
      <c r="K2" s="16"/>
      <c r="L2" s="21" t="s">
        <v>8</v>
      </c>
      <c r="M2" s="19"/>
      <c r="N2" s="16"/>
      <c r="O2" s="21" t="s">
        <v>9</v>
      </c>
      <c r="P2" s="19"/>
      <c r="Q2" s="16"/>
      <c r="R2" s="15"/>
    </row>
    <row r="3" spans="1:18" ht="51.75" customHeight="1">
      <c r="A3" s="11"/>
      <c r="B3" s="11"/>
      <c r="C3" s="4" t="s">
        <v>10</v>
      </c>
      <c r="D3" s="4" t="s">
        <v>11</v>
      </c>
      <c r="E3" s="4" t="s">
        <v>4</v>
      </c>
      <c r="F3" s="4" t="s">
        <v>10</v>
      </c>
      <c r="G3" s="4" t="s">
        <v>11</v>
      </c>
      <c r="H3" s="5" t="s">
        <v>4</v>
      </c>
      <c r="I3" s="4" t="s">
        <v>10</v>
      </c>
      <c r="J3" s="4" t="s">
        <v>11</v>
      </c>
      <c r="K3" s="5" t="s">
        <v>4</v>
      </c>
      <c r="L3" s="4" t="s">
        <v>10</v>
      </c>
      <c r="M3" s="4" t="s">
        <v>11</v>
      </c>
      <c r="N3" s="5" t="s">
        <v>4</v>
      </c>
      <c r="O3" s="4" t="s">
        <v>10</v>
      </c>
      <c r="P3" s="4" t="s">
        <v>11</v>
      </c>
      <c r="Q3" s="5" t="s">
        <v>4</v>
      </c>
      <c r="R3" s="16"/>
    </row>
    <row r="4" spans="1:18" ht="27" customHeight="1">
      <c r="A4" s="12"/>
      <c r="B4" s="12"/>
      <c r="C4" s="22" t="s">
        <v>12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24" t="s">
        <v>13</v>
      </c>
      <c r="B5" s="25" t="s">
        <v>14</v>
      </c>
      <c r="C5" s="27">
        <v>10</v>
      </c>
      <c r="D5" s="27">
        <v>10</v>
      </c>
      <c r="E5" s="23">
        <f>IFERROR(C5/D5,0%)</f>
        <v>1</v>
      </c>
      <c r="F5" s="27">
        <v>98</v>
      </c>
      <c r="G5" s="27">
        <v>98</v>
      </c>
      <c r="H5" s="23">
        <f>IFERROR(F5/G5,0%)</f>
        <v>1</v>
      </c>
      <c r="I5" s="27">
        <v>55</v>
      </c>
      <c r="J5" s="27">
        <v>220</v>
      </c>
      <c r="K5" s="23">
        <f>IFERROR(I5/J5,0%)</f>
        <v>0.25</v>
      </c>
      <c r="L5" s="27">
        <v>95</v>
      </c>
      <c r="M5" s="27">
        <v>686</v>
      </c>
      <c r="N5" s="23">
        <f>IFERROR(L5/M5,0%)</f>
        <v>0.13848396501457727</v>
      </c>
      <c r="O5" s="27">
        <v>104</v>
      </c>
      <c r="P5" s="27">
        <v>176</v>
      </c>
      <c r="Q5" s="23">
        <f>IFERROR(O5/P5,0%)</f>
        <v>0.59090909090909094</v>
      </c>
      <c r="R5" s="26" t="str">
        <f>IF(AND(E5&gt;=100%,H5&gt;=85%,K5&gt;=50%,N5&gt;=50%,Q5&gt;=50%),"MEMENUHI","TIDAK MEMENUHI")</f>
        <v>TIDAK MEMENUHI</v>
      </c>
    </row>
    <row r="6" spans="1:18" ht="15.75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15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5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ht="15.7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5.7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ht="15.75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 ht="15.75" customHeight="1">
      <c r="A12" s="11"/>
      <c r="B12" s="25" t="s">
        <v>15</v>
      </c>
      <c r="C12" s="27">
        <v>4</v>
      </c>
      <c r="D12" s="27">
        <v>4</v>
      </c>
      <c r="E12" s="23">
        <f>IFERROR(C12/D12,0%)</f>
        <v>1</v>
      </c>
      <c r="F12" s="27">
        <v>40</v>
      </c>
      <c r="G12" s="27">
        <v>40</v>
      </c>
      <c r="H12" s="23">
        <f>IFERROR(F12/G12,0%)</f>
        <v>1</v>
      </c>
      <c r="I12" s="27">
        <v>30</v>
      </c>
      <c r="J12" s="27">
        <v>111</v>
      </c>
      <c r="K12" s="23">
        <f>IFERROR(I12/J12,0%)</f>
        <v>0.27027027027027029</v>
      </c>
      <c r="L12" s="27">
        <v>120</v>
      </c>
      <c r="M12" s="27">
        <v>359</v>
      </c>
      <c r="N12" s="23">
        <f>IFERROR(L12/M12,0%)</f>
        <v>0.33426183844011143</v>
      </c>
      <c r="O12" s="27">
        <v>70</v>
      </c>
      <c r="P12" s="27">
        <v>87</v>
      </c>
      <c r="Q12" s="23">
        <f>IFERROR(O12/P12,0%)</f>
        <v>0.8045977011494253</v>
      </c>
      <c r="R12" s="26" t="str">
        <f>IF(AND(E12&gt;=100%,H12&gt;=85%,K12&gt;=50%,N12&gt;=50%,Q12&gt;=50%),"MEMENUHI","TIDAK MEMENUHI")</f>
        <v>TIDAK MEMENUHI</v>
      </c>
    </row>
    <row r="13" spans="1:18" ht="15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5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ht="15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ht="15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ht="15.7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ht="15.7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.75" customHeight="1">
      <c r="A19" s="11"/>
      <c r="B19" s="25" t="s">
        <v>16</v>
      </c>
      <c r="C19" s="27">
        <v>18</v>
      </c>
      <c r="D19" s="27">
        <v>18</v>
      </c>
      <c r="E19" s="23">
        <f>IFERROR(C19/D19,0%)</f>
        <v>1</v>
      </c>
      <c r="F19" s="27">
        <v>160</v>
      </c>
      <c r="G19" s="27">
        <v>197</v>
      </c>
      <c r="H19" s="23">
        <f>IFERROR(F19/G19,0%)</f>
        <v>0.81218274111675126</v>
      </c>
      <c r="I19" s="27">
        <v>150</v>
      </c>
      <c r="J19" s="27">
        <v>386</v>
      </c>
      <c r="K19" s="23">
        <f>IFERROR(I19/J19,0%)</f>
        <v>0.38860103626943004</v>
      </c>
      <c r="L19" s="27">
        <v>386</v>
      </c>
      <c r="M19" s="27">
        <v>1210</v>
      </c>
      <c r="N19" s="23">
        <f>IFERROR(L19/M19,0%)</f>
        <v>0.31900826446280994</v>
      </c>
      <c r="O19" s="27">
        <v>100</v>
      </c>
      <c r="P19" s="27">
        <v>217</v>
      </c>
      <c r="Q19" s="23">
        <f>IFERROR(O19/P19,0%)</f>
        <v>0.46082949308755761</v>
      </c>
      <c r="R19" s="26" t="str">
        <f>IF(AND(E19&gt;=100%,H19&gt;=85%,K19&gt;=50%,N19&gt;=50%,Q19&gt;=50%),"MEMENUHI","TIDAK MEMENUHI")</f>
        <v>TIDAK MEMENUHI</v>
      </c>
    </row>
    <row r="20" spans="1:18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5.7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15.75" customHeight="1">
      <c r="A26" s="11"/>
      <c r="B26" s="25" t="s">
        <v>17</v>
      </c>
      <c r="C26" s="27">
        <v>7</v>
      </c>
      <c r="D26" s="27">
        <v>7</v>
      </c>
      <c r="E26" s="23">
        <f>IFERROR(C26/D26,0%)</f>
        <v>1</v>
      </c>
      <c r="F26" s="27">
        <v>85</v>
      </c>
      <c r="G26" s="27">
        <v>98</v>
      </c>
      <c r="H26" s="23">
        <f>IFERROR(F26/G26,0%)</f>
        <v>0.86734693877551017</v>
      </c>
      <c r="I26" s="27">
        <v>80</v>
      </c>
      <c r="J26" s="27">
        <v>194</v>
      </c>
      <c r="K26" s="23">
        <f>IFERROR(I26/J26,0%)</f>
        <v>0.41237113402061853</v>
      </c>
      <c r="L26" s="27">
        <v>240</v>
      </c>
      <c r="M26" s="27">
        <v>363</v>
      </c>
      <c r="N26" s="23">
        <f>IFERROR(L26/M26,0%)</f>
        <v>0.66115702479338845</v>
      </c>
      <c r="O26" s="27">
        <v>80</v>
      </c>
      <c r="P26" s="27">
        <v>124</v>
      </c>
      <c r="Q26" s="23">
        <f>IFERROR(O26/P26,0%)</f>
        <v>0.64516129032258063</v>
      </c>
      <c r="R26" s="26" t="str">
        <f>IF(AND(E26&gt;=100%,H26&gt;=85%,K26&gt;=50%,N26&gt;=50%,Q26&gt;=50%),"MEMENUHI","TIDAK MEMENUHI")</f>
        <v>TIDAK MEMENUHI</v>
      </c>
    </row>
    <row r="27" spans="1:18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ht="15.7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1:18" ht="15.75" customHeight="1">
      <c r="A33" s="11"/>
      <c r="B33" s="25" t="s">
        <v>18</v>
      </c>
      <c r="C33" s="27">
        <v>0</v>
      </c>
      <c r="D33" s="27">
        <v>0</v>
      </c>
      <c r="E33" s="23">
        <f>IFERROR(C33/D33,0%)</f>
        <v>0</v>
      </c>
      <c r="F33" s="27">
        <v>34</v>
      </c>
      <c r="G33" s="27">
        <v>34</v>
      </c>
      <c r="H33" s="23">
        <f>IFERROR(F33/G33,0%)</f>
        <v>1</v>
      </c>
      <c r="I33" s="27">
        <v>41</v>
      </c>
      <c r="J33" s="27">
        <v>41</v>
      </c>
      <c r="K33" s="23">
        <f>IFERROR(I33/J33,0%)</f>
        <v>1</v>
      </c>
      <c r="L33" s="27">
        <v>154</v>
      </c>
      <c r="M33" s="27">
        <v>154</v>
      </c>
      <c r="N33" s="23">
        <f>IFERROR(L33/M33,0%)</f>
        <v>1</v>
      </c>
      <c r="O33" s="27">
        <v>71</v>
      </c>
      <c r="P33" s="27">
        <v>71</v>
      </c>
      <c r="Q33" s="23">
        <f>IFERROR(O33/P33,0%)</f>
        <v>1</v>
      </c>
      <c r="R33" s="26" t="str">
        <f>IF(AND(E33&gt;=100%,H33&gt;=85%,K33&gt;=50%,N33&gt;=50%,Q33&gt;=50%),"MEMENUHI","TIDAK MEMENUHI")</f>
        <v>TIDAK MEMENUHI</v>
      </c>
    </row>
    <row r="34" spans="1:18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ht="15.75" customHeight="1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15.75" customHeight="1">
      <c r="A40" s="11"/>
      <c r="B40" s="25" t="s">
        <v>19</v>
      </c>
      <c r="C40" s="27">
        <v>5</v>
      </c>
      <c r="D40" s="27">
        <v>5</v>
      </c>
      <c r="E40" s="23">
        <f>IFERROR(C40/D40,0%)</f>
        <v>1</v>
      </c>
      <c r="F40" s="27">
        <v>55</v>
      </c>
      <c r="G40" s="27">
        <v>59</v>
      </c>
      <c r="H40" s="23">
        <f>IFERROR(F40/G40,0%)</f>
        <v>0.93220338983050843</v>
      </c>
      <c r="I40" s="27">
        <v>130</v>
      </c>
      <c r="J40" s="27">
        <v>276</v>
      </c>
      <c r="K40" s="23">
        <f>IFERROR(I40/J40,0%)</f>
        <v>0.47101449275362317</v>
      </c>
      <c r="L40" s="27">
        <v>130</v>
      </c>
      <c r="M40" s="27">
        <v>859</v>
      </c>
      <c r="N40" s="23">
        <f>IFERROR(L40/M40,0%)</f>
        <v>0.15133876600698487</v>
      </c>
      <c r="O40" s="27">
        <v>130</v>
      </c>
      <c r="P40" s="27">
        <v>365</v>
      </c>
      <c r="Q40" s="23">
        <f>IFERROR(O40/P40,0%)</f>
        <v>0.35616438356164382</v>
      </c>
      <c r="R40" s="26" t="str">
        <f>IF(AND(E40&gt;=100%,H40&gt;=85%,K40&gt;=50%,N40&gt;=50%,Q40&gt;=50%),"MEMENUHI","TIDAK MEMENUHI")</f>
        <v>TIDAK MEMENUHI</v>
      </c>
    </row>
    <row r="41" spans="1:18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5.75" customHeight="1">
      <c r="A46" s="11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ht="15.75" customHeight="1">
      <c r="A47" s="11"/>
      <c r="B47" s="25" t="s">
        <v>20</v>
      </c>
      <c r="C47" s="27">
        <v>4</v>
      </c>
      <c r="D47" s="27">
        <v>4</v>
      </c>
      <c r="E47" s="23">
        <f>IFERROR(C47/D47,0%)</f>
        <v>1</v>
      </c>
      <c r="F47" s="27">
        <v>89</v>
      </c>
      <c r="G47" s="27">
        <v>109</v>
      </c>
      <c r="H47" s="23">
        <f>IFERROR(F47/G47,0%)</f>
        <v>0.8165137614678899</v>
      </c>
      <c r="I47" s="27">
        <v>120</v>
      </c>
      <c r="J47" s="27">
        <v>130</v>
      </c>
      <c r="K47" s="23">
        <f>IFERROR(I47/J47,0%)</f>
        <v>0.92307692307692313</v>
      </c>
      <c r="L47" s="27">
        <v>50</v>
      </c>
      <c r="M47" s="27">
        <v>260</v>
      </c>
      <c r="N47" s="23">
        <f>IFERROR(L47/M47,0%)</f>
        <v>0.19230769230769232</v>
      </c>
      <c r="O47" s="27">
        <v>50</v>
      </c>
      <c r="P47" s="27">
        <v>69</v>
      </c>
      <c r="Q47" s="23">
        <f>IFERROR(O47/P47,0%)</f>
        <v>0.72463768115942029</v>
      </c>
      <c r="R47" s="26" t="str">
        <f>IF(AND(E47&gt;=100%,H47&gt;=85%,K47&gt;=50%,N47&gt;=50%,Q47&gt;=50%),"MEMENUHI","TIDAK MEMENUHI")</f>
        <v>TIDAK MEMENUHI</v>
      </c>
    </row>
    <row r="48" spans="1:1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5.75" customHeight="1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1:18" ht="15.75" customHeight="1">
      <c r="A54" s="11"/>
      <c r="B54" s="25" t="s">
        <v>21</v>
      </c>
      <c r="C54" s="27">
        <v>4</v>
      </c>
      <c r="D54" s="27">
        <v>4</v>
      </c>
      <c r="E54" s="23">
        <f>IFERROR(C54/D54,0%)</f>
        <v>1</v>
      </c>
      <c r="F54" s="27">
        <v>57</v>
      </c>
      <c r="G54" s="27">
        <v>57</v>
      </c>
      <c r="H54" s="23">
        <f>IFERROR(F54/G54,0%)</f>
        <v>1</v>
      </c>
      <c r="I54" s="27">
        <v>120</v>
      </c>
      <c r="J54" s="27">
        <v>120</v>
      </c>
      <c r="K54" s="23">
        <f>IFERROR(I54/J54,0%)</f>
        <v>1</v>
      </c>
      <c r="L54" s="27">
        <v>391</v>
      </c>
      <c r="M54" s="27">
        <v>391</v>
      </c>
      <c r="N54" s="23">
        <f>IFERROR(L54/M54,0%)</f>
        <v>1</v>
      </c>
      <c r="O54" s="27">
        <v>98</v>
      </c>
      <c r="P54" s="27">
        <v>98</v>
      </c>
      <c r="Q54" s="23">
        <f>IFERROR(O54/P54,0%)</f>
        <v>1</v>
      </c>
      <c r="R54" s="26" t="str">
        <f>IF(AND(E54&gt;=100%,H54&gt;=85%,K54&gt;=50%,N54&gt;=50%,Q54&gt;=50%),"MEMENUHI","TIDAK MEMENUHI")</f>
        <v>MEMENUHI</v>
      </c>
    </row>
    <row r="55" spans="1:18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5.75" customHeight="1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.75" customHeight="1">
      <c r="A61" s="11"/>
      <c r="B61" s="25" t="s">
        <v>22</v>
      </c>
      <c r="C61" s="27">
        <v>3</v>
      </c>
      <c r="D61" s="27">
        <v>3</v>
      </c>
      <c r="E61" s="23">
        <f>IFERROR(C61/D61,0%)</f>
        <v>1</v>
      </c>
      <c r="F61" s="27">
        <v>65</v>
      </c>
      <c r="G61" s="27">
        <v>65</v>
      </c>
      <c r="H61" s="23">
        <f>IFERROR(F61/G61,0%)</f>
        <v>1</v>
      </c>
      <c r="I61" s="27">
        <v>122</v>
      </c>
      <c r="J61" s="27">
        <v>122</v>
      </c>
      <c r="K61" s="23">
        <f>IFERROR(I61/J61,0%)</f>
        <v>1</v>
      </c>
      <c r="L61" s="27">
        <v>240</v>
      </c>
      <c r="M61" s="27">
        <v>240</v>
      </c>
      <c r="N61" s="23">
        <f>IFERROR(L61/M61,0%)</f>
        <v>1</v>
      </c>
      <c r="O61" s="27">
        <v>121</v>
      </c>
      <c r="P61" s="27">
        <v>121</v>
      </c>
      <c r="Q61" s="23">
        <f>IFERROR(O61/P61,0%)</f>
        <v>1</v>
      </c>
      <c r="R61" s="26" t="str">
        <f>IF(AND(E61&gt;=100%,H61&gt;=85%,K61&gt;=50%,N61&gt;=50%,Q61&gt;=50%),"MEMENUHI","TIDAK MEMENUHI")</f>
        <v>MEMENUHI</v>
      </c>
    </row>
    <row r="62" spans="1:18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ht="15.75" customHeight="1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5.75" customHeight="1">
      <c r="A68" s="11"/>
      <c r="B68" s="25" t="s">
        <v>23</v>
      </c>
      <c r="C68" s="27">
        <v>1</v>
      </c>
      <c r="D68" s="27">
        <v>1</v>
      </c>
      <c r="E68" s="23">
        <f>IFERROR(C68/D68,0%)</f>
        <v>1</v>
      </c>
      <c r="F68" s="27">
        <v>59</v>
      </c>
      <c r="G68" s="27">
        <v>59</v>
      </c>
      <c r="H68" s="23">
        <f>IFERROR(F68/G68,0%)</f>
        <v>1</v>
      </c>
      <c r="I68" s="27">
        <v>68</v>
      </c>
      <c r="J68" s="27">
        <v>73</v>
      </c>
      <c r="K68" s="23">
        <f>IFERROR(I68/J68,0%)</f>
        <v>0.93150684931506844</v>
      </c>
      <c r="L68" s="27">
        <v>184</v>
      </c>
      <c r="M68" s="27">
        <v>317</v>
      </c>
      <c r="N68" s="23">
        <f>IFERROR(L68/M68,0%)</f>
        <v>0.58044164037854895</v>
      </c>
      <c r="O68" s="27">
        <v>50</v>
      </c>
      <c r="P68" s="27">
        <v>50</v>
      </c>
      <c r="Q68" s="23">
        <f>IFERROR(O68/P68,0%)</f>
        <v>1</v>
      </c>
      <c r="R68" s="26" t="str">
        <f>IF(AND(E68&gt;=100%,H68&gt;=85%,K68&gt;=50%,N68&gt;=50%,Q68&gt;=50%),"MEMENUHI","TIDAK MEMENUHI")</f>
        <v>MEMENUHI</v>
      </c>
    </row>
    <row r="69" spans="1:18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15.75" customHeight="1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</row>
    <row r="75" spans="1:18" ht="19.5" customHeight="1">
      <c r="A75" s="6"/>
      <c r="B75" s="6"/>
      <c r="C75" s="7">
        <f t="shared" ref="C75:D75" si="0">SUM(C5:C74)</f>
        <v>56</v>
      </c>
      <c r="D75" s="7">
        <f t="shared" si="0"/>
        <v>56</v>
      </c>
      <c r="E75" s="8">
        <f>C75/D75</f>
        <v>1</v>
      </c>
      <c r="F75" s="7">
        <f t="shared" ref="F75:G75" si="1">SUM(F5:F74)</f>
        <v>742</v>
      </c>
      <c r="G75" s="7">
        <f t="shared" si="1"/>
        <v>816</v>
      </c>
      <c r="H75" s="8">
        <f>F75/G75</f>
        <v>0.90931372549019607</v>
      </c>
      <c r="I75" s="7">
        <f t="shared" ref="I75:J75" si="2">SUM(I5:I74)</f>
        <v>916</v>
      </c>
      <c r="J75" s="7">
        <f t="shared" si="2"/>
        <v>1673</v>
      </c>
      <c r="K75" s="8">
        <f>I75/J75</f>
        <v>0.54751942618051408</v>
      </c>
      <c r="L75" s="7">
        <f t="shared" ref="L75:M75" si="3">SUM(L5:L74)</f>
        <v>1990</v>
      </c>
      <c r="M75" s="7">
        <f t="shared" si="3"/>
        <v>4839</v>
      </c>
      <c r="N75" s="8">
        <f>L75/M75</f>
        <v>0.41124199214713786</v>
      </c>
      <c r="O75" s="7">
        <f t="shared" ref="O75:P75" si="4">SUM(O5:O74)</f>
        <v>874</v>
      </c>
      <c r="P75" s="7">
        <f t="shared" si="4"/>
        <v>1378</v>
      </c>
      <c r="Q75" s="8">
        <f>O75/P75</f>
        <v>0.6342525399129173</v>
      </c>
      <c r="R75" s="6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5.75" customHeight="1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5.75" customHeight="1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5.75" customHeight="1">
      <c r="A80" s="2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5.75" customHeight="1">
      <c r="A81" s="2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5.75" customHeight="1">
      <c r="A82" s="2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5.75" customHeight="1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5.75" customHeight="1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5.75" customHeight="1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5.75" customHeight="1">
      <c r="A86" s="2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5.75" customHeight="1">
      <c r="A87" s="2"/>
      <c r="B87" s="2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5.75" customHeight="1">
      <c r="A88" s="2"/>
      <c r="B88" s="2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5.75" customHeight="1">
      <c r="A89" s="2"/>
      <c r="B89" s="2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5.75" customHeight="1">
      <c r="A90" s="2"/>
      <c r="B90" s="2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5.75" customHeight="1">
      <c r="A91" s="2"/>
      <c r="B91" s="2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5.75" customHeight="1">
      <c r="A92" s="2"/>
      <c r="B92" s="28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5.75" customHeight="1">
      <c r="A93" s="2"/>
      <c r="B93" s="2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5.75" customHeight="1">
      <c r="A94" s="2"/>
      <c r="B94" s="2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5.75" customHeight="1">
      <c r="A95" s="2"/>
      <c r="B95" s="2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5.75" customHeight="1">
      <c r="A96" s="2"/>
      <c r="B96" s="2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5.75" customHeight="1">
      <c r="A97" s="2"/>
      <c r="B97" s="2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.75" customHeight="1">
      <c r="A98" s="2"/>
      <c r="B98" s="2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5.75" customHeight="1">
      <c r="A99" s="2"/>
      <c r="B99" s="2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5.75" customHeight="1">
      <c r="A100" s="2"/>
      <c r="B100" s="2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5.75" customHeight="1">
      <c r="A101" s="2"/>
      <c r="B101" s="2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5.75" customHeight="1">
      <c r="A102" s="2"/>
      <c r="B102" s="2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5.75" customHeight="1">
      <c r="A103" s="2"/>
      <c r="B103" s="2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2"/>
      <c r="B104" s="2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.75" customHeight="1">
      <c r="A105" s="2"/>
      <c r="B105" s="2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.75" customHeight="1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.75" customHeight="1">
      <c r="A107" s="2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.75" customHeight="1">
      <c r="A108" s="2"/>
      <c r="B108" s="2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.75" customHeight="1">
      <c r="A109" s="2"/>
      <c r="B109" s="2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.75" customHeight="1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5.75" customHeight="1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5.75" customHeight="1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</sheetData>
  <mergeCells count="185">
    <mergeCell ref="B92:B94"/>
    <mergeCell ref="B95:B105"/>
    <mergeCell ref="B107:B109"/>
    <mergeCell ref="B87:B91"/>
    <mergeCell ref="R68:R74"/>
    <mergeCell ref="L68:L74"/>
    <mergeCell ref="M68:M74"/>
    <mergeCell ref="N68:N74"/>
    <mergeCell ref="O68:O74"/>
    <mergeCell ref="P68:P74"/>
    <mergeCell ref="Q68:Q74"/>
    <mergeCell ref="F68:F74"/>
    <mergeCell ref="G68:G74"/>
    <mergeCell ref="H68:H74"/>
    <mergeCell ref="I68:I74"/>
    <mergeCell ref="J68:J74"/>
    <mergeCell ref="K68:K74"/>
    <mergeCell ref="C68:C74"/>
    <mergeCell ref="D68:D74"/>
    <mergeCell ref="E68:E74"/>
    <mergeCell ref="B68:B74"/>
    <mergeCell ref="O61:O67"/>
    <mergeCell ref="P61:P67"/>
    <mergeCell ref="Q61:Q67"/>
    <mergeCell ref="R61:R67"/>
    <mergeCell ref="I61:I67"/>
    <mergeCell ref="J61:J67"/>
    <mergeCell ref="K61:K67"/>
    <mergeCell ref="L61:L67"/>
    <mergeCell ref="M61:M67"/>
    <mergeCell ref="N61:N67"/>
    <mergeCell ref="C61:C67"/>
    <mergeCell ref="D61:D67"/>
    <mergeCell ref="E61:E67"/>
    <mergeCell ref="F61:F67"/>
    <mergeCell ref="G61:G67"/>
    <mergeCell ref="H61:H67"/>
    <mergeCell ref="B61:B67"/>
    <mergeCell ref="R54:R60"/>
    <mergeCell ref="L54:L60"/>
    <mergeCell ref="M54:M60"/>
    <mergeCell ref="N54:N60"/>
    <mergeCell ref="O54:O60"/>
    <mergeCell ref="P54:P60"/>
    <mergeCell ref="Q54:Q60"/>
    <mergeCell ref="F54:F60"/>
    <mergeCell ref="G54:G60"/>
    <mergeCell ref="H54:H60"/>
    <mergeCell ref="I54:I60"/>
    <mergeCell ref="J54:J60"/>
    <mergeCell ref="K54:K60"/>
    <mergeCell ref="C54:C60"/>
    <mergeCell ref="D54:D60"/>
    <mergeCell ref="E54:E60"/>
    <mergeCell ref="B54:B60"/>
    <mergeCell ref="O47:O53"/>
    <mergeCell ref="P47:P53"/>
    <mergeCell ref="Q47:Q53"/>
    <mergeCell ref="R47:R53"/>
    <mergeCell ref="I47:I53"/>
    <mergeCell ref="J47:J53"/>
    <mergeCell ref="K47:K53"/>
    <mergeCell ref="L47:L53"/>
    <mergeCell ref="M47:M53"/>
    <mergeCell ref="N47:N53"/>
    <mergeCell ref="C47:C53"/>
    <mergeCell ref="D47:D53"/>
    <mergeCell ref="E47:E53"/>
    <mergeCell ref="F47:F53"/>
    <mergeCell ref="G47:G53"/>
    <mergeCell ref="H47:H53"/>
    <mergeCell ref="B47:B53"/>
    <mergeCell ref="R40:R46"/>
    <mergeCell ref="L40:L46"/>
    <mergeCell ref="M40:M46"/>
    <mergeCell ref="N40:N46"/>
    <mergeCell ref="O40:O46"/>
    <mergeCell ref="P40:P46"/>
    <mergeCell ref="Q40:Q46"/>
    <mergeCell ref="F40:F46"/>
    <mergeCell ref="G40:G46"/>
    <mergeCell ref="H40:H46"/>
    <mergeCell ref="I40:I46"/>
    <mergeCell ref="J40:J46"/>
    <mergeCell ref="K40:K46"/>
    <mergeCell ref="C40:C46"/>
    <mergeCell ref="D40:D46"/>
    <mergeCell ref="E40:E46"/>
    <mergeCell ref="B40:B46"/>
    <mergeCell ref="R33:R39"/>
    <mergeCell ref="L33:L39"/>
    <mergeCell ref="M33:M39"/>
    <mergeCell ref="N33:N39"/>
    <mergeCell ref="O33:O39"/>
    <mergeCell ref="P33:P39"/>
    <mergeCell ref="Q33:Q39"/>
    <mergeCell ref="F33:F39"/>
    <mergeCell ref="G33:G39"/>
    <mergeCell ref="H33:H39"/>
    <mergeCell ref="I33:I39"/>
    <mergeCell ref="J33:J39"/>
    <mergeCell ref="K33:K39"/>
    <mergeCell ref="C33:C39"/>
    <mergeCell ref="D33:D39"/>
    <mergeCell ref="E33:E39"/>
    <mergeCell ref="B33:B39"/>
    <mergeCell ref="R26:R32"/>
    <mergeCell ref="L26:L32"/>
    <mergeCell ref="M26:M32"/>
    <mergeCell ref="N26:N32"/>
    <mergeCell ref="O26:O32"/>
    <mergeCell ref="P26:P32"/>
    <mergeCell ref="Q26:Q32"/>
    <mergeCell ref="F26:F32"/>
    <mergeCell ref="G26:G32"/>
    <mergeCell ref="H26:H32"/>
    <mergeCell ref="I26:I32"/>
    <mergeCell ref="J26:J32"/>
    <mergeCell ref="K26:K32"/>
    <mergeCell ref="C26:C32"/>
    <mergeCell ref="D26:D32"/>
    <mergeCell ref="E26:E32"/>
    <mergeCell ref="B26:B32"/>
    <mergeCell ref="R19:R25"/>
    <mergeCell ref="L19:L25"/>
    <mergeCell ref="M19:M25"/>
    <mergeCell ref="N19:N25"/>
    <mergeCell ref="O19:O25"/>
    <mergeCell ref="P19:P25"/>
    <mergeCell ref="Q19:Q25"/>
    <mergeCell ref="F19:F25"/>
    <mergeCell ref="G19:G25"/>
    <mergeCell ref="H19:H25"/>
    <mergeCell ref="I19:I25"/>
    <mergeCell ref="J19:J25"/>
    <mergeCell ref="K19:K25"/>
    <mergeCell ref="C19:C25"/>
    <mergeCell ref="D19:D25"/>
    <mergeCell ref="E19:E25"/>
    <mergeCell ref="R12:R18"/>
    <mergeCell ref="L12:L18"/>
    <mergeCell ref="M12:M18"/>
    <mergeCell ref="N12:N18"/>
    <mergeCell ref="O12:O18"/>
    <mergeCell ref="P12:P18"/>
    <mergeCell ref="Q12:Q18"/>
    <mergeCell ref="F12:F18"/>
    <mergeCell ref="G12:G18"/>
    <mergeCell ref="H12:H18"/>
    <mergeCell ref="I12:I18"/>
    <mergeCell ref="J12:J18"/>
    <mergeCell ref="K12:K18"/>
    <mergeCell ref="C12:C18"/>
    <mergeCell ref="D12:D18"/>
    <mergeCell ref="E12:E18"/>
    <mergeCell ref="N5:N11"/>
    <mergeCell ref="O5:O11"/>
    <mergeCell ref="P5:P11"/>
    <mergeCell ref="Q5:Q11"/>
    <mergeCell ref="R5:R11"/>
    <mergeCell ref="H5:H11"/>
    <mergeCell ref="I5:I11"/>
    <mergeCell ref="J5:J11"/>
    <mergeCell ref="K5:K11"/>
    <mergeCell ref="L5:L11"/>
    <mergeCell ref="M5:M11"/>
    <mergeCell ref="C5:C11"/>
    <mergeCell ref="D5:D11"/>
    <mergeCell ref="E5:E11"/>
    <mergeCell ref="F5:F11"/>
    <mergeCell ref="G5:G11"/>
    <mergeCell ref="A5:A74"/>
    <mergeCell ref="B5:B11"/>
    <mergeCell ref="B12:B18"/>
    <mergeCell ref="B19:B25"/>
    <mergeCell ref="O2:Q2"/>
    <mergeCell ref="C4:R4"/>
    <mergeCell ref="C1:Q1"/>
    <mergeCell ref="R1:R3"/>
    <mergeCell ref="C2:E2"/>
    <mergeCell ref="F2:H2"/>
    <mergeCell ref="I2:K2"/>
    <mergeCell ref="L2:N2"/>
    <mergeCell ref="A1:A4"/>
    <mergeCell ref="B1:B4"/>
  </mergeCells>
  <conditionalFormatting sqref="R5:R75">
    <cfRule type="containsText" dxfId="91" priority="17" operator="containsText" text="TIDAK MEMENUHI">
      <formula>NOT(ISERROR(SEARCH(("TIDAK MEMENUHI"),(R5))))</formula>
    </cfRule>
    <cfRule type="cellIs" dxfId="90" priority="23" operator="equal">
      <formula>"MEMENUHI"</formula>
    </cfRule>
  </conditionalFormatting>
  <conditionalFormatting sqref="C1">
    <cfRule type="expression" dxfId="41" priority="82">
      <formula>#REF!="TERCAPAI"</formula>
    </cfRule>
  </conditionalFormatting>
  <conditionalFormatting sqref="C3:C4">
    <cfRule type="expression" dxfId="40" priority="83">
      <formula>#REF!="TERCAPAI"</formula>
    </cfRule>
  </conditionalFormatting>
  <conditionalFormatting sqref="C2:D2">
    <cfRule type="expression" dxfId="39" priority="84">
      <formula>#REF!="TERCAPAI"</formula>
    </cfRule>
  </conditionalFormatting>
  <conditionalFormatting sqref="D3:E3">
    <cfRule type="expression" dxfId="38" priority="85">
      <formula>#REF!="TERCAPAI"</formula>
    </cfRule>
  </conditionalFormatting>
  <conditionalFormatting sqref="F2:G3">
    <cfRule type="expression" dxfId="37" priority="86">
      <formula>#REF!="TERCAPAI"</formula>
    </cfRule>
  </conditionalFormatting>
  <conditionalFormatting sqref="H3:Q3">
    <cfRule type="expression" dxfId="36" priority="87">
      <formula>#REF!="TERCAPAI"</formula>
    </cfRule>
  </conditionalFormatting>
  <conditionalFormatting sqref="I2:J2">
    <cfRule type="expression" dxfId="35" priority="88">
      <formula>#REF!="TERCAPAI"</formula>
    </cfRule>
  </conditionalFormatting>
  <conditionalFormatting sqref="L2:M2 O2:P2">
    <cfRule type="expression" dxfId="34" priority="89">
      <formula>#REF!="TERCAPAI"</formula>
    </cfRule>
  </conditionalFormatting>
  <conditionalFormatting sqref="R1:R3">
    <cfRule type="expression" dxfId="0" priority="123">
      <formula>#REF!="TERCAPAI"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2025-01-13T03:53:09Z</dcterms:created>
  <dcterms:modified xsi:type="dcterms:W3CDTF">2025-01-13T04:52:01Z</dcterms:modified>
</cp:coreProperties>
</file>