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DES" sheetId="1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13" l="1"/>
  <c r="BO22" i="13"/>
  <c r="BL22" i="13"/>
  <c r="BJ22" i="13"/>
  <c r="BG22" i="13"/>
  <c r="BE22" i="13"/>
  <c r="BB22" i="13"/>
  <c r="AZ22" i="13"/>
  <c r="AW22" i="13"/>
  <c r="AU22" i="13"/>
  <c r="AR22" i="13"/>
  <c r="AP22" i="13"/>
  <c r="AM22" i="13"/>
  <c r="AK22" i="13"/>
  <c r="AH22" i="13"/>
  <c r="AF22" i="13"/>
  <c r="AC22" i="13"/>
  <c r="AA22" i="13"/>
  <c r="X22" i="13"/>
  <c r="V22" i="13"/>
  <c r="S22" i="13"/>
  <c r="Q22" i="13"/>
  <c r="N22" i="13"/>
  <c r="L22" i="13"/>
  <c r="I22" i="13"/>
  <c r="G22" i="13"/>
  <c r="BQ21" i="13"/>
  <c r="BO21" i="13"/>
  <c r="BL21" i="13"/>
  <c r="BJ21" i="13"/>
  <c r="BG21" i="13"/>
  <c r="BE21" i="13"/>
  <c r="BB21" i="13"/>
  <c r="AZ21" i="13"/>
  <c r="AW21" i="13"/>
  <c r="AU21" i="13"/>
  <c r="AR21" i="13"/>
  <c r="AP21" i="13"/>
  <c r="AM21" i="13"/>
  <c r="AK21" i="13"/>
  <c r="AH21" i="13"/>
  <c r="AF21" i="13"/>
  <c r="AC21" i="13"/>
  <c r="AA21" i="13"/>
  <c r="X21" i="13"/>
  <c r="V21" i="13"/>
  <c r="S21" i="13"/>
  <c r="Q21" i="13"/>
  <c r="N21" i="13"/>
  <c r="L21" i="13"/>
  <c r="I21" i="13"/>
  <c r="G21" i="13"/>
  <c r="BO20" i="13"/>
  <c r="BJ20" i="13"/>
  <c r="BE20" i="13"/>
  <c r="AZ20" i="13"/>
  <c r="AU20" i="13"/>
  <c r="AP20" i="13"/>
  <c r="AK20" i="13"/>
  <c r="AF20" i="13"/>
  <c r="AA20" i="13"/>
  <c r="V20" i="13"/>
  <c r="Q20" i="13"/>
  <c r="L20" i="13"/>
  <c r="G20" i="13"/>
  <c r="BQ19" i="13"/>
  <c r="BO19" i="13"/>
  <c r="BL19" i="13"/>
  <c r="BJ19" i="13"/>
  <c r="BG19" i="13"/>
  <c r="BE19" i="13"/>
  <c r="BB19" i="13"/>
  <c r="AZ19" i="13"/>
  <c r="AW19" i="13"/>
  <c r="AU19" i="13"/>
  <c r="AR19" i="13"/>
  <c r="AP19" i="13"/>
  <c r="AM19" i="13"/>
  <c r="AK19" i="13"/>
  <c r="AH19" i="13"/>
  <c r="AF19" i="13"/>
  <c r="AC19" i="13"/>
  <c r="AA19" i="13"/>
  <c r="X19" i="13"/>
  <c r="V19" i="13"/>
  <c r="S19" i="13"/>
  <c r="Q19" i="13"/>
  <c r="N19" i="13"/>
  <c r="L19" i="13"/>
  <c r="I19" i="13"/>
  <c r="G19" i="13"/>
  <c r="BQ18" i="13"/>
  <c r="BO18" i="13"/>
  <c r="BL18" i="13"/>
  <c r="BJ18" i="13"/>
  <c r="BG18" i="13"/>
  <c r="BE18" i="13"/>
  <c r="BB18" i="13"/>
  <c r="AZ18" i="13"/>
  <c r="AW18" i="13"/>
  <c r="AU18" i="13"/>
  <c r="AR18" i="13"/>
  <c r="AP18" i="13"/>
  <c r="AM18" i="13"/>
  <c r="AK18" i="13"/>
  <c r="AH18" i="13"/>
  <c r="AF18" i="13"/>
  <c r="AC18" i="13"/>
  <c r="AA18" i="13"/>
  <c r="X18" i="13"/>
  <c r="V18" i="13"/>
  <c r="S18" i="13"/>
  <c r="Q18" i="13"/>
  <c r="N18" i="13"/>
  <c r="L18" i="13"/>
  <c r="I18" i="13"/>
  <c r="G18" i="13"/>
  <c r="BP17" i="13"/>
  <c r="BP20" i="13" s="1"/>
  <c r="BQ20" i="13" s="1"/>
  <c r="BO17" i="13"/>
  <c r="BK17" i="13"/>
  <c r="BK20" i="13" s="1"/>
  <c r="BL20" i="13" s="1"/>
  <c r="BJ17" i="13"/>
  <c r="BF17" i="13"/>
  <c r="BF20" i="13" s="1"/>
  <c r="BG20" i="13" s="1"/>
  <c r="BE17" i="13"/>
  <c r="BA17" i="13"/>
  <c r="BA20" i="13" s="1"/>
  <c r="BB20" i="13" s="1"/>
  <c r="AZ17" i="13"/>
  <c r="AW17" i="13"/>
  <c r="AX17" i="13" s="1"/>
  <c r="AV17" i="13"/>
  <c r="AV20" i="13" s="1"/>
  <c r="AW20" i="13" s="1"/>
  <c r="AU17" i="13"/>
  <c r="AQ17" i="13"/>
  <c r="AQ20" i="13" s="1"/>
  <c r="AR20" i="13" s="1"/>
  <c r="AP17" i="13"/>
  <c r="AL17" i="13"/>
  <c r="AL20" i="13" s="1"/>
  <c r="AM20" i="13" s="1"/>
  <c r="AK17" i="13"/>
  <c r="AG17" i="13"/>
  <c r="AG20" i="13" s="1"/>
  <c r="AH20" i="13" s="1"/>
  <c r="AF17" i="13"/>
  <c r="AB17" i="13"/>
  <c r="AB20" i="13" s="1"/>
  <c r="AC20" i="13" s="1"/>
  <c r="AA17" i="13"/>
  <c r="W17" i="13"/>
  <c r="W20" i="13" s="1"/>
  <c r="X20" i="13" s="1"/>
  <c r="V17" i="13"/>
  <c r="R17" i="13"/>
  <c r="R20" i="13" s="1"/>
  <c r="S20" i="13" s="1"/>
  <c r="Q17" i="13"/>
  <c r="N17" i="13"/>
  <c r="O17" i="13" s="1"/>
  <c r="M17" i="13"/>
  <c r="M20" i="13" s="1"/>
  <c r="N20" i="13" s="1"/>
  <c r="O20" i="13" s="1"/>
  <c r="L17" i="13"/>
  <c r="H17" i="13"/>
  <c r="H20" i="13" s="1"/>
  <c r="I20" i="13" s="1"/>
  <c r="G17" i="13"/>
  <c r="F17" i="13"/>
  <c r="F20" i="13" s="1"/>
  <c r="D17" i="13"/>
  <c r="D20" i="13" s="1"/>
  <c r="BQ16" i="13"/>
  <c r="BO16" i="13"/>
  <c r="BL16" i="13"/>
  <c r="BM16" i="13" s="1"/>
  <c r="BJ16" i="13"/>
  <c r="BG16" i="13"/>
  <c r="BH16" i="13" s="1"/>
  <c r="BE16" i="13"/>
  <c r="BB16" i="13"/>
  <c r="BC16" i="13" s="1"/>
  <c r="AZ16" i="13"/>
  <c r="AW16" i="13"/>
  <c r="AX16" i="13" s="1"/>
  <c r="AU16" i="13"/>
  <c r="AR16" i="13"/>
  <c r="AS16" i="13" s="1"/>
  <c r="AP16" i="13"/>
  <c r="AM16" i="13"/>
  <c r="AN16" i="13" s="1"/>
  <c r="AK16" i="13"/>
  <c r="AH16" i="13"/>
  <c r="AF16" i="13"/>
  <c r="AC16" i="13"/>
  <c r="AD16" i="13" s="1"/>
  <c r="AA16" i="13"/>
  <c r="X16" i="13"/>
  <c r="Y16" i="13" s="1"/>
  <c r="V16" i="13"/>
  <c r="S16" i="13"/>
  <c r="T16" i="13" s="1"/>
  <c r="Q16" i="13"/>
  <c r="O16" i="13"/>
  <c r="N16" i="13"/>
  <c r="L16" i="13"/>
  <c r="I16" i="13"/>
  <c r="J16" i="13" s="1"/>
  <c r="G16" i="13"/>
  <c r="E16" i="13"/>
  <c r="BQ15" i="13"/>
  <c r="BO15" i="13"/>
  <c r="BL15" i="13"/>
  <c r="BM15" i="13" s="1"/>
  <c r="BJ15" i="13"/>
  <c r="BG15" i="13"/>
  <c r="BH15" i="13" s="1"/>
  <c r="BE15" i="13"/>
  <c r="BB15" i="13"/>
  <c r="BC15" i="13" s="1"/>
  <c r="AZ15" i="13"/>
  <c r="AW15" i="13"/>
  <c r="AX15" i="13" s="1"/>
  <c r="AU15" i="13"/>
  <c r="AR15" i="13"/>
  <c r="AS15" i="13" s="1"/>
  <c r="AP15" i="13"/>
  <c r="AM15" i="13"/>
  <c r="AN15" i="13" s="1"/>
  <c r="AK15" i="13"/>
  <c r="AH15" i="13"/>
  <c r="AF15" i="13"/>
  <c r="AD15" i="13"/>
  <c r="AC15" i="13"/>
  <c r="AA15" i="13"/>
  <c r="X15" i="13"/>
  <c r="Y15" i="13" s="1"/>
  <c r="V15" i="13"/>
  <c r="S15" i="13"/>
  <c r="T15" i="13" s="1"/>
  <c r="Q15" i="13"/>
  <c r="N15" i="13"/>
  <c r="O15" i="13" s="1"/>
  <c r="L15" i="13"/>
  <c r="I15" i="13"/>
  <c r="J15" i="13" s="1"/>
  <c r="G15" i="13"/>
  <c r="E15" i="13"/>
  <c r="BQ14" i="13"/>
  <c r="BO14" i="13"/>
  <c r="BL14" i="13"/>
  <c r="BM14" i="13" s="1"/>
  <c r="BJ14" i="13"/>
  <c r="BG14" i="13"/>
  <c r="BH14" i="13" s="1"/>
  <c r="BE14" i="13"/>
  <c r="BB14" i="13"/>
  <c r="BC14" i="13" s="1"/>
  <c r="AZ14" i="13"/>
  <c r="AW14" i="13"/>
  <c r="AX14" i="13" s="1"/>
  <c r="AU14" i="13"/>
  <c r="AR14" i="13"/>
  <c r="AS14" i="13" s="1"/>
  <c r="AP14" i="13"/>
  <c r="AM14" i="13"/>
  <c r="AN14" i="13" s="1"/>
  <c r="AK14" i="13"/>
  <c r="AH14" i="13"/>
  <c r="AF14" i="13"/>
  <c r="AC14" i="13"/>
  <c r="AD14" i="13" s="1"/>
  <c r="AA14" i="13"/>
  <c r="X14" i="13"/>
  <c r="Y14" i="13" s="1"/>
  <c r="V14" i="13"/>
  <c r="S14" i="13"/>
  <c r="T14" i="13" s="1"/>
  <c r="Q14" i="13"/>
  <c r="N14" i="13"/>
  <c r="O14" i="13" s="1"/>
  <c r="L14" i="13"/>
  <c r="I14" i="13"/>
  <c r="J14" i="13" s="1"/>
  <c r="G14" i="13"/>
  <c r="E14" i="13"/>
  <c r="BQ13" i="13"/>
  <c r="BO13" i="13"/>
  <c r="BL13" i="13"/>
  <c r="BM13" i="13" s="1"/>
  <c r="BJ13" i="13"/>
  <c r="BG13" i="13"/>
  <c r="BH13" i="13" s="1"/>
  <c r="BE13" i="13"/>
  <c r="BB13" i="13"/>
  <c r="BC13" i="13" s="1"/>
  <c r="AZ13" i="13"/>
  <c r="AW13" i="13"/>
  <c r="AX13" i="13" s="1"/>
  <c r="AU13" i="13"/>
  <c r="AR13" i="13"/>
  <c r="AS13" i="13" s="1"/>
  <c r="AP13" i="13"/>
  <c r="AM13" i="13"/>
  <c r="AN13" i="13" s="1"/>
  <c r="AK13" i="13"/>
  <c r="AH13" i="13"/>
  <c r="AF13" i="13"/>
  <c r="AC13" i="13"/>
  <c r="AD13" i="13" s="1"/>
  <c r="AA13" i="13"/>
  <c r="X13" i="13"/>
  <c r="Y13" i="13" s="1"/>
  <c r="V13" i="13"/>
  <c r="S13" i="13"/>
  <c r="T13" i="13" s="1"/>
  <c r="Q13" i="13"/>
  <c r="N13" i="13"/>
  <c r="O13" i="13" s="1"/>
  <c r="L13" i="13"/>
  <c r="I13" i="13"/>
  <c r="J13" i="13" s="1"/>
  <c r="G13" i="13"/>
  <c r="E13" i="13"/>
  <c r="E17" i="13" s="1"/>
  <c r="E20" i="13" s="1"/>
  <c r="AI14" i="13" l="1"/>
  <c r="BC20" i="13"/>
  <c r="BQ17" i="13"/>
  <c r="AI16" i="13"/>
  <c r="AR17" i="13"/>
  <c r="AS17" i="13" s="1"/>
  <c r="BG17" i="13"/>
  <c r="BH17" i="13" s="1"/>
  <c r="AS20" i="13"/>
  <c r="BH20" i="13"/>
  <c r="AX20" i="13"/>
  <c r="AI15" i="13"/>
  <c r="AH17" i="13"/>
  <c r="AI17" i="13" s="1"/>
  <c r="BM20" i="13"/>
  <c r="BL17" i="13"/>
  <c r="BM17" i="13" s="1"/>
  <c r="Y20" i="13"/>
  <c r="AI13" i="13"/>
  <c r="X17" i="13"/>
  <c r="Y17" i="13" s="1"/>
  <c r="BB17" i="13"/>
  <c r="BC17" i="13" s="1"/>
  <c r="AN20" i="13"/>
  <c r="AI20" i="13"/>
  <c r="J20" i="13"/>
  <c r="AD20" i="13"/>
  <c r="T20" i="13"/>
  <c r="I17" i="13"/>
  <c r="J17" i="13" s="1"/>
  <c r="S17" i="13"/>
  <c r="T17" i="13" s="1"/>
  <c r="AC17" i="13"/>
  <c r="AD17" i="13" s="1"/>
  <c r="AM17" i="13"/>
  <c r="AN17" i="13" s="1"/>
</calcChain>
</file>

<file path=xl/sharedStrings.xml><?xml version="1.0" encoding="utf-8"?>
<sst xmlns="http://schemas.openxmlformats.org/spreadsheetml/2006/main" count="154" uniqueCount="46">
  <si>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</si>
  <si>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</si>
  <si>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</si>
  <si>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</si>
  <si>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</si>
  <si>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</si>
  <si>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</si>
  <si>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</si>
  <si>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</si>
  <si>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 (IBU HAMIL )</t>
  </si>
  <si>
    <t>K4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</si>
  <si>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</si>
  <si>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</si>
  <si>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</si>
  <si>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</si>
  <si>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</si>
  <si>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</si>
  <si>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</si>
  <si>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</si>
  <si>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</si>
  <si>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</si>
  <si>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</si>
  <si>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</si>
  <si>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</si>
  <si>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</si>
  <si>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</si>
  <si>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</si>
  <si>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</si>
  <si>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</si>
  <si>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</si>
  <si>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</si>
  <si>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</si>
  <si>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</si>
  <si>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</si>
  <si>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</si>
  <si>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</si>
  <si>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</si>
  <si>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</si>
  <si>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</si>
  <si>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</si>
  <si>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</si>
  <si>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</si>
  <si>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</si>
  <si>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</si>
  <si>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K6 (IBU HAMIL )</t>
  </si>
  <si>
    <t>: DESEMBER /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</si>
</sst>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3" xfId="1" applyFont="1" applyBorder="1"/>
    <xf numFmtId="0" fontId="6" fillId="0" borderId="12" xfId="1" applyFont="1" applyBorder="1"/>
    <xf numFmtId="0" fontId="6" fillId="0" borderId="11" xfId="1" applyFont="1" applyBorder="1"/>
    <xf numFmtId="0" fontId="6" fillId="0" borderId="13" xfId="1" applyFont="1" applyBorder="1"/>
    <xf numFmtId="0" fontId="6" fillId="0" borderId="6" xfId="1" applyFont="1" applyBorder="1"/>
    <xf numFmtId="0" fontId="6" fillId="0" borderId="7" xfId="1" applyFont="1" applyBorder="1"/>
    <xf numFmtId="0" fontId="6" fillId="6" borderId="6" xfId="1" applyFont="1" applyFill="1" applyBorder="1"/>
    <xf numFmtId="0" fontId="6" fillId="0" borderId="7" xfId="1" applyFont="1" applyBorder="1" applyAlignment="1">
      <alignment vertical="center"/>
    </xf>
    <xf numFmtId="0" fontId="6" fillId="2" borderId="13" xfId="1" applyFont="1" applyFill="1" applyBorder="1"/>
    <xf numFmtId="0" fontId="6" fillId="2" borderId="6" xfId="1" applyFont="1" applyFill="1" applyBorder="1"/>
    <xf numFmtId="0" fontId="6" fillId="2" borderId="7" xfId="1" applyFont="1" applyFill="1" applyBorder="1"/>
    <xf numFmtId="0" fontId="6" fillId="8" borderId="7" xfId="1" applyFont="1" applyFill="1" applyBorder="1"/>
    <xf numFmtId="0" fontId="6" fillId="9" borderId="13" xfId="1" applyFont="1" applyFill="1" applyBorder="1"/>
    <xf numFmtId="0" fontId="6" fillId="9" borderId="6" xfId="1" applyFont="1" applyFill="1" applyBorder="1"/>
    <xf numFmtId="0" fontId="6" fillId="9" borderId="7" xfId="1" applyFont="1" applyFill="1" applyBorder="1"/>
    <xf numFmtId="0" fontId="6" fillId="8" borderId="13" xfId="1" applyFont="1" applyFill="1" applyBorder="1"/>
    <xf numFmtId="0" fontId="6" fillId="8" borderId="6" xfId="1" applyFont="1" applyFill="1" applyBorder="1"/>
    <xf numFmtId="0" fontId="6" fillId="9" borderId="8" xfId="1" applyFont="1" applyFill="1" applyBorder="1"/>
    <xf numFmtId="0" fontId="6" fillId="9" borderId="9" xfId="1" applyFont="1" applyFill="1" applyBorder="1"/>
    <xf numFmtId="0" fontId="6" fillId="9" borderId="10" xfId="1" applyFont="1" applyFill="1" applyBorder="1"/>
    <xf numFmtId="0" fontId="6" fillId="6" borderId="9" xfId="1" applyFont="1" applyFill="1" applyBorder="1"/>
    <xf numFmtId="0" fontId="6" fillId="0" borderId="15" xfId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0" fontId="6" fillId="6" borderId="6" xfId="1" applyFont="1" applyFill="1" applyBorder="1" applyAlignment="1"/>
    <xf numFmtId="0" fontId="6" fillId="0" borderId="7" xfId="1" applyFont="1" applyBorder="1" applyAlignment="1"/>
    <xf numFmtId="0" fontId="6" fillId="0" borderId="19" xfId="1" applyFont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2" borderId="13" xfId="1" applyFont="1" applyFill="1" applyBorder="1" applyAlignment="1"/>
    <xf numFmtId="0" fontId="6" fillId="9" borderId="6" xfId="1" applyFont="1" applyFill="1" applyBorder="1" applyAlignment="1"/>
    <xf numFmtId="0" fontId="6" fillId="9" borderId="7" xfId="1" applyFont="1" applyFill="1" applyBorder="1" applyAlignment="1"/>
    <xf numFmtId="0" fontId="6" fillId="9" borderId="19" xfId="1" applyFont="1" applyFill="1" applyBorder="1" applyAlignment="1"/>
    <xf numFmtId="0" fontId="6" fillId="9" borderId="9" xfId="1" applyFont="1" applyFill="1" applyBorder="1" applyAlignment="1"/>
    <xf numFmtId="0" fontId="6" fillId="9" borderId="10" xfId="1" applyFont="1" applyFill="1" applyBorder="1" applyAlignment="1"/>
    <xf numFmtId="0" fontId="6" fillId="9" borderId="24" xfId="1" applyFont="1" applyFill="1" applyBorder="1" applyAlignment="1"/>
    <xf numFmtId="0" fontId="5" fillId="2" borderId="23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9" fontId="5" fillId="2" borderId="9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6" fillId="3" borderId="2" xfId="1" applyFont="1" applyFill="1" applyBorder="1" applyAlignment="1"/>
    <xf numFmtId="0" fontId="6" fillId="6" borderId="2" xfId="1" applyFont="1" applyFill="1" applyBorder="1" applyAlignment="1"/>
    <xf numFmtId="0" fontId="6" fillId="0" borderId="3" xfId="1" applyFont="1" applyBorder="1" applyAlignment="1"/>
    <xf numFmtId="0" fontId="6" fillId="4" borderId="1" xfId="1" applyFont="1" applyFill="1" applyBorder="1" applyAlignment="1"/>
    <xf numFmtId="0" fontId="6" fillId="0" borderId="23" xfId="1" applyFont="1" applyBorder="1" applyAlignment="1"/>
    <xf numFmtId="0" fontId="6" fillId="6" borderId="2" xfId="1" applyFont="1" applyFill="1" applyBorder="1"/>
    <xf numFmtId="0" fontId="6" fillId="4" borderId="13" xfId="1" applyFont="1" applyFill="1" applyBorder="1" applyAlignment="1"/>
    <xf numFmtId="0" fontId="6" fillId="3" borderId="6" xfId="1" applyFont="1" applyFill="1" applyBorder="1" applyAlignment="1"/>
    <xf numFmtId="0" fontId="6" fillId="4" borderId="5" xfId="1" applyFont="1" applyFill="1" applyBorder="1" applyAlignment="1"/>
    <xf numFmtId="0" fontId="6" fillId="2" borderId="19" xfId="1" applyFont="1" applyFill="1" applyBorder="1"/>
    <xf numFmtId="0" fontId="6" fillId="2" borderId="7" xfId="1" applyFont="1" applyFill="1" applyBorder="1" applyAlignment="1">
      <alignment vertical="center"/>
    </xf>
    <xf numFmtId="0" fontId="6" fillId="3" borderId="19" xfId="1" applyFont="1" applyFill="1" applyBorder="1" applyAlignment="1">
      <alignment vertical="center" wrapText="1"/>
    </xf>
    <xf numFmtId="0" fontId="6" fillId="3" borderId="19" xfId="1" applyFont="1" applyFill="1" applyBorder="1"/>
    <xf numFmtId="0" fontId="6" fillId="3" borderId="19" xfId="1" applyFont="1" applyFill="1" applyBorder="1" applyAlignment="1">
      <alignment wrapText="1"/>
    </xf>
    <xf numFmtId="0" fontId="8" fillId="3" borderId="24" xfId="1" applyFont="1" applyFill="1" applyBorder="1" applyAlignment="1">
      <alignment horizontal="left" wrapText="1"/>
    </xf>
    <xf numFmtId="0" fontId="6" fillId="4" borderId="8" xfId="1" applyFont="1" applyFill="1" applyBorder="1" applyAlignment="1"/>
    <xf numFmtId="0" fontId="6" fillId="3" borderId="9" xfId="1" applyFont="1" applyFill="1" applyBorder="1" applyAlignment="1"/>
    <xf numFmtId="0" fontId="6" fillId="4" borderId="14" xfId="1" applyFont="1" applyFill="1" applyBorder="1" applyAlignment="1"/>
    <xf numFmtId="0" fontId="6" fillId="0" borderId="10" xfId="1" applyFont="1" applyBorder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19" xfId="1" applyFont="1" applyFill="1" applyBorder="1" applyAlignment="1"/>
    <xf numFmtId="0" fontId="9" fillId="5" borderId="22" xfId="1" applyFont="1" applyFill="1" applyBorder="1"/>
    <xf numFmtId="0" fontId="9" fillId="5" borderId="22" xfId="1" applyFont="1" applyFill="1" applyBorder="1" applyAlignment="1">
      <alignment vertical="center"/>
    </xf>
    <xf numFmtId="0" fontId="9" fillId="5" borderId="16" xfId="1" applyFont="1" applyFill="1" applyBorder="1"/>
    <xf numFmtId="0" fontId="9" fillId="5" borderId="16" xfId="1" applyFont="1" applyFill="1" applyBorder="1" applyAlignment="1">
      <alignment vertical="center"/>
    </xf>
    <xf numFmtId="0" fontId="9" fillId="7" borderId="16" xfId="1" applyFont="1" applyFill="1" applyBorder="1"/>
    <xf numFmtId="0" fontId="9" fillId="5" borderId="17" xfId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0">
          <cell r="H50">
            <v>29</v>
          </cell>
          <cell r="I50">
            <v>341</v>
          </cell>
          <cell r="M50">
            <v>39</v>
          </cell>
          <cell r="N50">
            <v>328</v>
          </cell>
          <cell r="R50">
            <v>41</v>
          </cell>
          <cell r="S50">
            <v>331</v>
          </cell>
          <cell r="W50">
            <v>8</v>
          </cell>
          <cell r="X50">
            <v>108</v>
          </cell>
          <cell r="AB50">
            <v>8</v>
          </cell>
          <cell r="AC50">
            <v>108</v>
          </cell>
          <cell r="AG50">
            <v>7</v>
          </cell>
          <cell r="AH50">
            <v>55</v>
          </cell>
          <cell r="AL50">
            <v>27</v>
          </cell>
          <cell r="AM50">
            <v>296</v>
          </cell>
          <cell r="AQ50">
            <v>27</v>
          </cell>
          <cell r="AR50">
            <v>296</v>
          </cell>
          <cell r="AV50">
            <v>27</v>
          </cell>
          <cell r="AW50">
            <v>289</v>
          </cell>
          <cell r="BA50">
            <v>27</v>
          </cell>
          <cell r="BB50">
            <v>289</v>
          </cell>
          <cell r="BF50">
            <v>29</v>
          </cell>
          <cell r="BG50">
            <v>286</v>
          </cell>
          <cell r="BK50">
            <v>30</v>
          </cell>
          <cell r="BL50">
            <v>284</v>
          </cell>
          <cell r="BP50">
            <v>39</v>
          </cell>
          <cell r="BQ50">
            <v>323</v>
          </cell>
        </row>
        <row r="51">
          <cell r="H51">
            <v>18</v>
          </cell>
          <cell r="I51">
            <v>165</v>
          </cell>
          <cell r="M51">
            <v>26</v>
          </cell>
          <cell r="N51">
            <v>148</v>
          </cell>
          <cell r="R51">
            <v>30</v>
          </cell>
          <cell r="S51">
            <v>148</v>
          </cell>
          <cell r="W51">
            <v>8</v>
          </cell>
          <cell r="X51">
            <v>28</v>
          </cell>
          <cell r="AB51">
            <v>8</v>
          </cell>
          <cell r="AC51">
            <v>32</v>
          </cell>
          <cell r="AG51">
            <v>1</v>
          </cell>
          <cell r="AH51">
            <v>25</v>
          </cell>
          <cell r="AL51">
            <v>12</v>
          </cell>
          <cell r="AM51">
            <v>133</v>
          </cell>
          <cell r="AQ51">
            <v>12</v>
          </cell>
          <cell r="AR51">
            <v>133</v>
          </cell>
          <cell r="AV51">
            <v>12</v>
          </cell>
          <cell r="AW51">
            <v>133</v>
          </cell>
          <cell r="BA51">
            <v>12</v>
          </cell>
          <cell r="BB51">
            <v>133</v>
          </cell>
          <cell r="BF51">
            <v>25</v>
          </cell>
          <cell r="BG51">
            <v>129</v>
          </cell>
          <cell r="BK51">
            <v>24</v>
          </cell>
          <cell r="BL51">
            <v>129</v>
          </cell>
          <cell r="BP51">
            <v>12</v>
          </cell>
          <cell r="BQ51">
            <v>104</v>
          </cell>
        </row>
        <row r="52">
          <cell r="H52">
            <v>17</v>
          </cell>
          <cell r="I52">
            <v>135</v>
          </cell>
          <cell r="M52">
            <v>16</v>
          </cell>
          <cell r="N52">
            <v>129</v>
          </cell>
          <cell r="R52">
            <v>16</v>
          </cell>
          <cell r="S52">
            <v>117</v>
          </cell>
          <cell r="W52">
            <v>5</v>
          </cell>
          <cell r="X52">
            <v>36</v>
          </cell>
          <cell r="AB52">
            <v>5</v>
          </cell>
          <cell r="AC52">
            <v>38</v>
          </cell>
          <cell r="AG52">
            <v>1</v>
          </cell>
          <cell r="AH52">
            <v>30</v>
          </cell>
          <cell r="AL52">
            <v>15</v>
          </cell>
          <cell r="AM52">
            <v>124</v>
          </cell>
          <cell r="AQ52">
            <v>15</v>
          </cell>
          <cell r="AR52">
            <v>124</v>
          </cell>
          <cell r="AV52">
            <v>15</v>
          </cell>
          <cell r="AW52">
            <v>124</v>
          </cell>
          <cell r="BA52">
            <v>15</v>
          </cell>
          <cell r="BB52">
            <v>124</v>
          </cell>
          <cell r="BF52">
            <v>10</v>
          </cell>
          <cell r="BG52">
            <v>120</v>
          </cell>
          <cell r="BK52">
            <v>10</v>
          </cell>
          <cell r="BL52">
            <v>120</v>
          </cell>
          <cell r="BP52">
            <v>16</v>
          </cell>
          <cell r="BQ52">
            <v>118</v>
          </cell>
        </row>
        <row r="53">
          <cell r="H53">
            <v>34</v>
          </cell>
          <cell r="I53">
            <v>231</v>
          </cell>
          <cell r="M53">
            <v>23</v>
          </cell>
          <cell r="N53">
            <v>241</v>
          </cell>
          <cell r="R53">
            <v>26</v>
          </cell>
          <cell r="S53">
            <v>222</v>
          </cell>
          <cell r="W53">
            <v>11</v>
          </cell>
          <cell r="X53">
            <v>53</v>
          </cell>
          <cell r="AB53">
            <v>12</v>
          </cell>
          <cell r="AC53">
            <v>72</v>
          </cell>
          <cell r="AG53">
            <v>2</v>
          </cell>
          <cell r="AH53">
            <v>42</v>
          </cell>
          <cell r="AL53">
            <v>45</v>
          </cell>
          <cell r="AM53">
            <v>210</v>
          </cell>
          <cell r="AQ53">
            <v>45</v>
          </cell>
          <cell r="AR53">
            <v>210</v>
          </cell>
          <cell r="AV53">
            <v>45</v>
          </cell>
          <cell r="AW53">
            <v>210</v>
          </cell>
          <cell r="BA53">
            <v>45</v>
          </cell>
          <cell r="BB53">
            <v>210</v>
          </cell>
          <cell r="BF53">
            <v>45</v>
          </cell>
          <cell r="BG53">
            <v>211</v>
          </cell>
          <cell r="BK53">
            <v>46</v>
          </cell>
          <cell r="BL53">
            <v>208</v>
          </cell>
          <cell r="BP53">
            <v>25</v>
          </cell>
          <cell r="BQ53">
            <v>158</v>
          </cell>
        </row>
        <row r="54">
          <cell r="H54">
            <v>98</v>
          </cell>
          <cell r="I54">
            <v>872</v>
          </cell>
          <cell r="M54">
            <v>104</v>
          </cell>
          <cell r="N54">
            <v>846</v>
          </cell>
          <cell r="R54">
            <v>113</v>
          </cell>
          <cell r="S54">
            <v>818</v>
          </cell>
          <cell r="W54">
            <v>32</v>
          </cell>
          <cell r="X54">
            <v>225</v>
          </cell>
          <cell r="AB54">
            <v>33</v>
          </cell>
          <cell r="AC54">
            <v>250</v>
          </cell>
          <cell r="AG54">
            <v>11</v>
          </cell>
          <cell r="AH54">
            <v>152</v>
          </cell>
          <cell r="AL54">
            <v>99</v>
          </cell>
          <cell r="AM54">
            <v>763</v>
          </cell>
          <cell r="AQ54">
            <v>99</v>
          </cell>
          <cell r="AR54">
            <v>763</v>
          </cell>
          <cell r="AV54">
            <v>99</v>
          </cell>
          <cell r="AW54">
            <v>756</v>
          </cell>
          <cell r="BA54">
            <v>99</v>
          </cell>
          <cell r="BB54">
            <v>756</v>
          </cell>
          <cell r="BF54">
            <v>109</v>
          </cell>
          <cell r="BG54">
            <v>746</v>
          </cell>
          <cell r="BK54">
            <v>110</v>
          </cell>
          <cell r="BL54">
            <v>741</v>
          </cell>
          <cell r="BP54">
            <v>92</v>
          </cell>
          <cell r="BQ54">
            <v>703</v>
          </cell>
        </row>
        <row r="55">
          <cell r="I55">
            <v>0</v>
          </cell>
          <cell r="N55">
            <v>0</v>
          </cell>
          <cell r="S55">
            <v>0</v>
          </cell>
          <cell r="X55">
            <v>0</v>
          </cell>
          <cell r="AC55">
            <v>0</v>
          </cell>
          <cell r="AH55">
            <v>0</v>
          </cell>
          <cell r="AM55">
            <v>0</v>
          </cell>
          <cell r="AR55">
            <v>0</v>
          </cell>
          <cell r="AW55">
            <v>0</v>
          </cell>
          <cell r="BB55">
            <v>0</v>
          </cell>
          <cell r="BG55">
            <v>0</v>
          </cell>
          <cell r="BL55">
            <v>0</v>
          </cell>
          <cell r="BQ55">
            <v>0</v>
          </cell>
        </row>
        <row r="56">
          <cell r="I56">
            <v>0</v>
          </cell>
          <cell r="N56">
            <v>0</v>
          </cell>
          <cell r="S56">
            <v>0</v>
          </cell>
          <cell r="X56">
            <v>0</v>
          </cell>
          <cell r="AC56">
            <v>0</v>
          </cell>
          <cell r="AH56">
            <v>0</v>
          </cell>
          <cell r="AM56">
            <v>0</v>
          </cell>
          <cell r="AR56">
            <v>0</v>
          </cell>
          <cell r="AW56">
            <v>0</v>
          </cell>
          <cell r="BB56">
            <v>0</v>
          </cell>
          <cell r="BG56">
            <v>0</v>
          </cell>
          <cell r="BL56">
            <v>0</v>
          </cell>
          <cell r="BQ56">
            <v>0</v>
          </cell>
        </row>
        <row r="57">
          <cell r="H57">
            <v>98</v>
          </cell>
          <cell r="I57">
            <v>872</v>
          </cell>
          <cell r="M57">
            <v>104</v>
          </cell>
          <cell r="N57">
            <v>846</v>
          </cell>
          <cell r="R57">
            <v>113</v>
          </cell>
          <cell r="S57">
            <v>818</v>
          </cell>
          <cell r="W57">
            <v>32</v>
          </cell>
          <cell r="X57">
            <v>225</v>
          </cell>
          <cell r="AB57">
            <v>33</v>
          </cell>
          <cell r="AC57">
            <v>250</v>
          </cell>
          <cell r="AG57">
            <v>11</v>
          </cell>
          <cell r="AH57">
            <v>152</v>
          </cell>
          <cell r="AL57">
            <v>99</v>
          </cell>
          <cell r="AM57">
            <v>763</v>
          </cell>
          <cell r="AQ57">
            <v>99</v>
          </cell>
          <cell r="AR57">
            <v>763</v>
          </cell>
          <cell r="AV57">
            <v>99</v>
          </cell>
          <cell r="AW57">
            <v>756</v>
          </cell>
          <cell r="BA57">
            <v>99</v>
          </cell>
          <cell r="BB57">
            <v>756</v>
          </cell>
          <cell r="BF57">
            <v>109</v>
          </cell>
          <cell r="BG57">
            <v>746</v>
          </cell>
          <cell r="BK57">
            <v>110</v>
          </cell>
          <cell r="BL57">
            <v>741</v>
          </cell>
          <cell r="BP57">
            <v>92</v>
          </cell>
          <cell r="BQ57">
            <v>703</v>
          </cell>
        </row>
        <row r="58">
          <cell r="I58">
            <v>0</v>
          </cell>
          <cell r="N58">
            <v>0</v>
          </cell>
          <cell r="S58">
            <v>0</v>
          </cell>
          <cell r="X58">
            <v>0</v>
          </cell>
          <cell r="AC58">
            <v>0</v>
          </cell>
          <cell r="AH58">
            <v>0</v>
          </cell>
          <cell r="AM58">
            <v>0</v>
          </cell>
          <cell r="AR58">
            <v>0</v>
          </cell>
          <cell r="AW58">
            <v>0</v>
          </cell>
          <cell r="BB58">
            <v>0</v>
          </cell>
          <cell r="BG58">
            <v>0</v>
          </cell>
          <cell r="BL58">
            <v>0</v>
          </cell>
          <cell r="BQ58">
            <v>0</v>
          </cell>
        </row>
        <row r="59">
          <cell r="I59">
            <v>0</v>
          </cell>
          <cell r="N59">
            <v>0</v>
          </cell>
          <cell r="S59">
            <v>0</v>
          </cell>
          <cell r="X59">
            <v>0</v>
          </cell>
          <cell r="AC59">
            <v>0</v>
          </cell>
          <cell r="AH59">
            <v>0</v>
          </cell>
          <cell r="AM59">
            <v>0</v>
          </cell>
          <cell r="AR59">
            <v>0</v>
          </cell>
          <cell r="AW59">
            <v>0</v>
          </cell>
          <cell r="BB59">
            <v>0</v>
          </cell>
          <cell r="BG59">
            <v>0</v>
          </cell>
          <cell r="BL59">
            <v>0</v>
          </cell>
          <cell r="BQ59">
            <v>0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2"/>
  <sheetViews>
    <sheetView tabSelected="1" zoomScale="60" zoomScaleNormal="60" zoomScaleSheetLayoutView="90" workbookViewId="0">
      <pane xSplit="3" ySplit="11" topLeftCell="D12" activePane="bottomRight" state="frozen"/>
      <selection activeCell="BM166" sqref="BM166"/>
      <selection pane="topRight" activeCell="BM166" sqref="BM166"/>
      <selection pane="bottomLeft" activeCell="BM166" sqref="BM166"/>
      <selection pane="bottomRight" activeCell="AB36" sqref="AB36:AB37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5.85546875" style="5" bestFit="1" customWidth="1"/>
    <col min="5" max="5" width="6.85546875" style="5" bestFit="1" customWidth="1"/>
    <col min="6" max="6" width="6.28515625" style="5" customWidth="1"/>
    <col min="7" max="7" width="4.85546875" style="5" bestFit="1" customWidth="1"/>
    <col min="8" max="8" width="4.85546875" style="4" bestFit="1" customWidth="1"/>
    <col min="9" max="9" width="6.7109375" style="5" customWidth="1"/>
    <col min="10" max="10" width="8.85546875" style="5" customWidth="1"/>
    <col min="11" max="11" width="1.42578125" style="5" customWidth="1"/>
    <col min="12" max="12" width="4.85546875" style="5" bestFit="1" customWidth="1"/>
    <col min="13" max="13" width="3.7109375" style="4" customWidth="1"/>
    <col min="14" max="14" width="4.85546875" style="5" bestFit="1" customWidth="1"/>
    <col min="15" max="15" width="8" style="5" bestFit="1" customWidth="1"/>
    <col min="16" max="16" width="1.5703125" style="5" customWidth="1"/>
    <col min="17" max="21" width="5" style="5" customWidth="1"/>
    <col min="22" max="22" width="4.85546875" style="5" bestFit="1" customWidth="1"/>
    <col min="23" max="23" width="3.7109375" style="4" customWidth="1"/>
    <col min="24" max="24" width="3.7109375" style="5" customWidth="1"/>
    <col min="25" max="25" width="9" style="5" customWidth="1"/>
    <col min="26" max="26" width="1.42578125" style="5" customWidth="1"/>
    <col min="27" max="27" width="4.85546875" style="5" bestFit="1" customWidth="1"/>
    <col min="28" max="28" width="3.7109375" style="4" customWidth="1"/>
    <col min="29" max="29" width="3.7109375" style="5" customWidth="1"/>
    <col min="30" max="30" width="8.42578125" style="5" customWidth="1"/>
    <col min="31" max="31" width="1.42578125" style="5" customWidth="1"/>
    <col min="32" max="32" width="4.85546875" style="5" bestFit="1" customWidth="1"/>
    <col min="33" max="33" width="3.7109375" style="4" customWidth="1"/>
    <col min="34" max="34" width="3.7109375" style="5" customWidth="1"/>
    <col min="35" max="35" width="7.7109375" style="5" customWidth="1"/>
    <col min="36" max="36" width="1.5703125" style="5" customWidth="1"/>
    <col min="37" max="37" width="4.85546875" style="5" bestFit="1" customWidth="1"/>
    <col min="38" max="38" width="3.7109375" style="4" customWidth="1"/>
    <col min="39" max="39" width="3.7109375" style="5" customWidth="1"/>
    <col min="40" max="40" width="7.5703125" style="5" customWidth="1"/>
    <col min="41" max="41" width="1.5703125" style="5" customWidth="1"/>
    <col min="42" max="42" width="4.85546875" style="5" bestFit="1" customWidth="1"/>
    <col min="43" max="43" width="3.7109375" style="4" customWidth="1"/>
    <col min="44" max="44" width="4.85546875" style="4" bestFit="1" customWidth="1"/>
    <col min="45" max="45" width="8" style="4" customWidth="1"/>
    <col min="46" max="46" width="1.5703125" style="4" customWidth="1"/>
    <col min="47" max="47" width="4.85546875" style="4" bestFit="1" customWidth="1"/>
    <col min="48" max="48" width="3.7109375" style="4" customWidth="1"/>
    <col min="49" max="49" width="4.85546875" style="4" bestFit="1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3" width="3.7109375" style="4" customWidth="1"/>
    <col min="54" max="54" width="4.85546875" style="4" bestFit="1" customWidth="1"/>
    <col min="55" max="55" width="7.5703125" style="4" customWidth="1"/>
    <col min="56" max="56" width="1.5703125" style="4" customWidth="1"/>
    <col min="57" max="57" width="4.85546875" style="4" bestFit="1" customWidth="1"/>
    <col min="58" max="58" width="3.7109375" style="4" customWidth="1"/>
    <col min="59" max="59" width="4.85546875" style="4" bestFit="1" customWidth="1"/>
    <col min="60" max="60" width="8" style="4" bestFit="1" customWidth="1"/>
    <col min="61" max="61" width="1.5703125" style="5" customWidth="1"/>
    <col min="62" max="62" width="4.85546875" style="5" bestFit="1" customWidth="1"/>
    <col min="63" max="63" width="3.7109375" style="4" customWidth="1"/>
    <col min="64" max="64" width="4.85546875" style="5" bestFit="1" customWidth="1"/>
    <col min="65" max="65" width="8.7109375" style="5" customWidth="1"/>
    <col min="66" max="66" width="1.5703125" style="5" customWidth="1"/>
    <col min="67" max="67" width="4.7109375" style="5" customWidth="1"/>
    <col min="68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5.85546875" style="5" bestFit="1" customWidth="1"/>
    <col min="261" max="261" width="6.85546875" style="5" bestFit="1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3.7109375" style="5" customWidth="1"/>
    <col min="270" max="270" width="4.85546875" style="5" bestFit="1" customWidth="1"/>
    <col min="271" max="271" width="8" style="5" bestFit="1" customWidth="1"/>
    <col min="272" max="272" width="1.5703125" style="5" customWidth="1"/>
    <col min="273" max="277" width="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3.7109375" style="5" customWidth="1"/>
    <col min="300" max="300" width="4.85546875" style="5" bestFit="1" customWidth="1"/>
    <col min="301" max="301" width="8" style="5" customWidth="1"/>
    <col min="302" max="302" width="1.5703125" style="5" customWidth="1"/>
    <col min="303" max="303" width="4.85546875" style="5" bestFit="1" customWidth="1"/>
    <col min="304" max="304" width="3.7109375" style="5" customWidth="1"/>
    <col min="305" max="305" width="4.85546875" style="5" bestFit="1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09" width="3.7109375" style="5" customWidth="1"/>
    <col min="310" max="310" width="4.85546875" style="5" bestFit="1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4" width="3.7109375" style="5" customWidth="1"/>
    <col min="315" max="315" width="4.85546875" style="5" bestFit="1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3.7109375" style="5" customWidth="1"/>
    <col min="320" max="320" width="4.85546875" style="5" bestFit="1" customWidth="1"/>
    <col min="321" max="321" width="8.7109375" style="5" customWidth="1"/>
    <col min="322" max="322" width="1.5703125" style="5" customWidth="1"/>
    <col min="323" max="323" width="4.7109375" style="5" customWidth="1"/>
    <col min="324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5.85546875" style="5" bestFit="1" customWidth="1"/>
    <col min="517" max="517" width="6.85546875" style="5" bestFit="1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3.7109375" style="5" customWidth="1"/>
    <col min="526" max="526" width="4.85546875" style="5" bestFit="1" customWidth="1"/>
    <col min="527" max="527" width="8" style="5" bestFit="1" customWidth="1"/>
    <col min="528" max="528" width="1.5703125" style="5" customWidth="1"/>
    <col min="529" max="533" width="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3.7109375" style="5" customWidth="1"/>
    <col min="556" max="556" width="4.85546875" style="5" bestFit="1" customWidth="1"/>
    <col min="557" max="557" width="8" style="5" customWidth="1"/>
    <col min="558" max="558" width="1.5703125" style="5" customWidth="1"/>
    <col min="559" max="559" width="4.85546875" style="5" bestFit="1" customWidth="1"/>
    <col min="560" max="560" width="3.7109375" style="5" customWidth="1"/>
    <col min="561" max="561" width="4.85546875" style="5" bestFit="1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5" width="3.7109375" style="5" customWidth="1"/>
    <col min="566" max="566" width="4.85546875" style="5" bestFit="1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0" width="3.7109375" style="5" customWidth="1"/>
    <col min="571" max="571" width="4.85546875" style="5" bestFit="1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3.7109375" style="5" customWidth="1"/>
    <col min="576" max="576" width="4.85546875" style="5" bestFit="1" customWidth="1"/>
    <col min="577" max="577" width="8.7109375" style="5" customWidth="1"/>
    <col min="578" max="578" width="1.5703125" style="5" customWidth="1"/>
    <col min="579" max="579" width="4.7109375" style="5" customWidth="1"/>
    <col min="580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5.85546875" style="5" bestFit="1" customWidth="1"/>
    <col min="773" max="773" width="6.85546875" style="5" bestFit="1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3.7109375" style="5" customWidth="1"/>
    <col min="782" max="782" width="4.85546875" style="5" bestFit="1" customWidth="1"/>
    <col min="783" max="783" width="8" style="5" bestFit="1" customWidth="1"/>
    <col min="784" max="784" width="1.5703125" style="5" customWidth="1"/>
    <col min="785" max="789" width="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3.7109375" style="5" customWidth="1"/>
    <col min="812" max="812" width="4.85546875" style="5" bestFit="1" customWidth="1"/>
    <col min="813" max="813" width="8" style="5" customWidth="1"/>
    <col min="814" max="814" width="1.5703125" style="5" customWidth="1"/>
    <col min="815" max="815" width="4.85546875" style="5" bestFit="1" customWidth="1"/>
    <col min="816" max="816" width="3.7109375" style="5" customWidth="1"/>
    <col min="817" max="817" width="4.85546875" style="5" bestFit="1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1" width="3.7109375" style="5" customWidth="1"/>
    <col min="822" max="822" width="4.85546875" style="5" bestFit="1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6" width="3.7109375" style="5" customWidth="1"/>
    <col min="827" max="827" width="4.85546875" style="5" bestFit="1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3.7109375" style="5" customWidth="1"/>
    <col min="832" max="832" width="4.85546875" style="5" bestFit="1" customWidth="1"/>
    <col min="833" max="833" width="8.7109375" style="5" customWidth="1"/>
    <col min="834" max="834" width="1.5703125" style="5" customWidth="1"/>
    <col min="835" max="835" width="4.7109375" style="5" customWidth="1"/>
    <col min="836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5.85546875" style="5" bestFit="1" customWidth="1"/>
    <col min="1029" max="1029" width="6.85546875" style="5" bestFit="1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3.7109375" style="5" customWidth="1"/>
    <col min="1038" max="1038" width="4.85546875" style="5" bestFit="1" customWidth="1"/>
    <col min="1039" max="1039" width="8" style="5" bestFit="1" customWidth="1"/>
    <col min="1040" max="1040" width="1.5703125" style="5" customWidth="1"/>
    <col min="1041" max="1045" width="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3.7109375" style="5" customWidth="1"/>
    <col min="1068" max="1068" width="4.85546875" style="5" bestFit="1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2" width="3.7109375" style="5" customWidth="1"/>
    <col min="1073" max="1073" width="4.85546875" style="5" bestFit="1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7" width="3.7109375" style="5" customWidth="1"/>
    <col min="1078" max="1078" width="4.85546875" style="5" bestFit="1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2" width="3.7109375" style="5" customWidth="1"/>
    <col min="1083" max="1083" width="4.85546875" style="5" bestFit="1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3.7109375" style="5" customWidth="1"/>
    <col min="1088" max="1088" width="4.85546875" style="5" bestFit="1" customWidth="1"/>
    <col min="1089" max="1089" width="8.7109375" style="5" customWidth="1"/>
    <col min="1090" max="1090" width="1.5703125" style="5" customWidth="1"/>
    <col min="1091" max="1091" width="4.7109375" style="5" customWidth="1"/>
    <col min="1092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5.85546875" style="5" bestFit="1" customWidth="1"/>
    <col min="1285" max="1285" width="6.85546875" style="5" bestFit="1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3.7109375" style="5" customWidth="1"/>
    <col min="1294" max="1294" width="4.85546875" style="5" bestFit="1" customWidth="1"/>
    <col min="1295" max="1295" width="8" style="5" bestFit="1" customWidth="1"/>
    <col min="1296" max="1296" width="1.5703125" style="5" customWidth="1"/>
    <col min="1297" max="1301" width="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3.7109375" style="5" customWidth="1"/>
    <col min="1324" max="1324" width="4.85546875" style="5" bestFit="1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8" width="3.7109375" style="5" customWidth="1"/>
    <col min="1329" max="1329" width="4.85546875" style="5" bestFit="1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3" width="3.7109375" style="5" customWidth="1"/>
    <col min="1334" max="1334" width="4.85546875" style="5" bestFit="1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8" width="3.7109375" style="5" customWidth="1"/>
    <col min="1339" max="1339" width="4.85546875" style="5" bestFit="1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3.7109375" style="5" customWidth="1"/>
    <col min="1344" max="1344" width="4.85546875" style="5" bestFit="1" customWidth="1"/>
    <col min="1345" max="1345" width="8.7109375" style="5" customWidth="1"/>
    <col min="1346" max="1346" width="1.5703125" style="5" customWidth="1"/>
    <col min="1347" max="1347" width="4.7109375" style="5" customWidth="1"/>
    <col min="1348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5.85546875" style="5" bestFit="1" customWidth="1"/>
    <col min="1541" max="1541" width="6.85546875" style="5" bestFit="1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3.7109375" style="5" customWidth="1"/>
    <col min="1550" max="1550" width="4.85546875" style="5" bestFit="1" customWidth="1"/>
    <col min="1551" max="1551" width="8" style="5" bestFit="1" customWidth="1"/>
    <col min="1552" max="1552" width="1.5703125" style="5" customWidth="1"/>
    <col min="1553" max="1557" width="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3.7109375" style="5" customWidth="1"/>
    <col min="1580" max="1580" width="4.85546875" style="5" bestFit="1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4" width="3.7109375" style="5" customWidth="1"/>
    <col min="1585" max="1585" width="4.85546875" style="5" bestFit="1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89" width="3.7109375" style="5" customWidth="1"/>
    <col min="1590" max="1590" width="4.85546875" style="5" bestFit="1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4" width="3.7109375" style="5" customWidth="1"/>
    <col min="1595" max="1595" width="4.85546875" style="5" bestFit="1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3.7109375" style="5" customWidth="1"/>
    <col min="1600" max="1600" width="4.85546875" style="5" bestFit="1" customWidth="1"/>
    <col min="1601" max="1601" width="8.7109375" style="5" customWidth="1"/>
    <col min="1602" max="1602" width="1.5703125" style="5" customWidth="1"/>
    <col min="1603" max="1603" width="4.7109375" style="5" customWidth="1"/>
    <col min="1604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5.85546875" style="5" bestFit="1" customWidth="1"/>
    <col min="1797" max="1797" width="6.85546875" style="5" bestFit="1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3.7109375" style="5" customWidth="1"/>
    <col min="1806" max="1806" width="4.85546875" style="5" bestFit="1" customWidth="1"/>
    <col min="1807" max="1807" width="8" style="5" bestFit="1" customWidth="1"/>
    <col min="1808" max="1808" width="1.5703125" style="5" customWidth="1"/>
    <col min="1809" max="1813" width="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3.7109375" style="5" customWidth="1"/>
    <col min="1836" max="1836" width="4.85546875" style="5" bestFit="1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0" width="3.7109375" style="5" customWidth="1"/>
    <col min="1841" max="1841" width="4.85546875" style="5" bestFit="1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5" width="3.7109375" style="5" customWidth="1"/>
    <col min="1846" max="1846" width="4.85546875" style="5" bestFit="1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0" width="3.7109375" style="5" customWidth="1"/>
    <col min="1851" max="1851" width="4.85546875" style="5" bestFit="1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3.7109375" style="5" customWidth="1"/>
    <col min="1856" max="1856" width="4.85546875" style="5" bestFit="1" customWidth="1"/>
    <col min="1857" max="1857" width="8.7109375" style="5" customWidth="1"/>
    <col min="1858" max="1858" width="1.5703125" style="5" customWidth="1"/>
    <col min="1859" max="1859" width="4.7109375" style="5" customWidth="1"/>
    <col min="1860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5.85546875" style="5" bestFit="1" customWidth="1"/>
    <col min="2053" max="2053" width="6.85546875" style="5" bestFit="1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3.7109375" style="5" customWidth="1"/>
    <col min="2062" max="2062" width="4.85546875" style="5" bestFit="1" customWidth="1"/>
    <col min="2063" max="2063" width="8" style="5" bestFit="1" customWidth="1"/>
    <col min="2064" max="2064" width="1.5703125" style="5" customWidth="1"/>
    <col min="2065" max="2069" width="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3.7109375" style="5" customWidth="1"/>
    <col min="2092" max="2092" width="4.85546875" style="5" bestFit="1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6" width="3.7109375" style="5" customWidth="1"/>
    <col min="2097" max="2097" width="4.85546875" style="5" bestFit="1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1" width="3.7109375" style="5" customWidth="1"/>
    <col min="2102" max="2102" width="4.85546875" style="5" bestFit="1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6" width="3.7109375" style="5" customWidth="1"/>
    <col min="2107" max="2107" width="4.85546875" style="5" bestFit="1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3.7109375" style="5" customWidth="1"/>
    <col min="2112" max="2112" width="4.85546875" style="5" bestFit="1" customWidth="1"/>
    <col min="2113" max="2113" width="8.7109375" style="5" customWidth="1"/>
    <col min="2114" max="2114" width="1.5703125" style="5" customWidth="1"/>
    <col min="2115" max="2115" width="4.7109375" style="5" customWidth="1"/>
    <col min="2116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5.85546875" style="5" bestFit="1" customWidth="1"/>
    <col min="2309" max="2309" width="6.85546875" style="5" bestFit="1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3.7109375" style="5" customWidth="1"/>
    <col min="2318" max="2318" width="4.85546875" style="5" bestFit="1" customWidth="1"/>
    <col min="2319" max="2319" width="8" style="5" bestFit="1" customWidth="1"/>
    <col min="2320" max="2320" width="1.5703125" style="5" customWidth="1"/>
    <col min="2321" max="2325" width="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3.7109375" style="5" customWidth="1"/>
    <col min="2348" max="2348" width="4.85546875" style="5" bestFit="1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2" width="3.7109375" style="5" customWidth="1"/>
    <col min="2353" max="2353" width="4.85546875" style="5" bestFit="1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7" width="3.7109375" style="5" customWidth="1"/>
    <col min="2358" max="2358" width="4.85546875" style="5" bestFit="1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2" width="3.7109375" style="5" customWidth="1"/>
    <col min="2363" max="2363" width="4.85546875" style="5" bestFit="1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3.7109375" style="5" customWidth="1"/>
    <col min="2368" max="2368" width="4.85546875" style="5" bestFit="1" customWidth="1"/>
    <col min="2369" max="2369" width="8.7109375" style="5" customWidth="1"/>
    <col min="2370" max="2370" width="1.5703125" style="5" customWidth="1"/>
    <col min="2371" max="2371" width="4.7109375" style="5" customWidth="1"/>
    <col min="2372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5.85546875" style="5" bestFit="1" customWidth="1"/>
    <col min="2565" max="2565" width="6.85546875" style="5" bestFit="1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3.7109375" style="5" customWidth="1"/>
    <col min="2574" max="2574" width="4.85546875" style="5" bestFit="1" customWidth="1"/>
    <col min="2575" max="2575" width="8" style="5" bestFit="1" customWidth="1"/>
    <col min="2576" max="2576" width="1.5703125" style="5" customWidth="1"/>
    <col min="2577" max="2581" width="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3.7109375" style="5" customWidth="1"/>
    <col min="2604" max="2604" width="4.85546875" style="5" bestFit="1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8" width="3.7109375" style="5" customWidth="1"/>
    <col min="2609" max="2609" width="4.85546875" style="5" bestFit="1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3" width="3.7109375" style="5" customWidth="1"/>
    <col min="2614" max="2614" width="4.85546875" style="5" bestFit="1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8" width="3.7109375" style="5" customWidth="1"/>
    <col min="2619" max="2619" width="4.85546875" style="5" bestFit="1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3.7109375" style="5" customWidth="1"/>
    <col min="2624" max="2624" width="4.85546875" style="5" bestFit="1" customWidth="1"/>
    <col min="2625" max="2625" width="8.7109375" style="5" customWidth="1"/>
    <col min="2626" max="2626" width="1.5703125" style="5" customWidth="1"/>
    <col min="2627" max="2627" width="4.7109375" style="5" customWidth="1"/>
    <col min="2628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5.85546875" style="5" bestFit="1" customWidth="1"/>
    <col min="2821" max="2821" width="6.85546875" style="5" bestFit="1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3.7109375" style="5" customWidth="1"/>
    <col min="2830" max="2830" width="4.85546875" style="5" bestFit="1" customWidth="1"/>
    <col min="2831" max="2831" width="8" style="5" bestFit="1" customWidth="1"/>
    <col min="2832" max="2832" width="1.5703125" style="5" customWidth="1"/>
    <col min="2833" max="2837" width="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3.7109375" style="5" customWidth="1"/>
    <col min="2860" max="2860" width="4.85546875" style="5" bestFit="1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4" width="3.7109375" style="5" customWidth="1"/>
    <col min="2865" max="2865" width="4.85546875" style="5" bestFit="1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69" width="3.7109375" style="5" customWidth="1"/>
    <col min="2870" max="2870" width="4.85546875" style="5" bestFit="1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4" width="3.7109375" style="5" customWidth="1"/>
    <col min="2875" max="2875" width="4.85546875" style="5" bestFit="1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3.7109375" style="5" customWidth="1"/>
    <col min="2880" max="2880" width="4.85546875" style="5" bestFit="1" customWidth="1"/>
    <col min="2881" max="2881" width="8.7109375" style="5" customWidth="1"/>
    <col min="2882" max="2882" width="1.5703125" style="5" customWidth="1"/>
    <col min="2883" max="2883" width="4.7109375" style="5" customWidth="1"/>
    <col min="2884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5.85546875" style="5" bestFit="1" customWidth="1"/>
    <col min="3077" max="3077" width="6.85546875" style="5" bestFit="1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3.7109375" style="5" customWidth="1"/>
    <col min="3086" max="3086" width="4.85546875" style="5" bestFit="1" customWidth="1"/>
    <col min="3087" max="3087" width="8" style="5" bestFit="1" customWidth="1"/>
    <col min="3088" max="3088" width="1.5703125" style="5" customWidth="1"/>
    <col min="3089" max="3093" width="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3.7109375" style="5" customWidth="1"/>
    <col min="3116" max="3116" width="4.85546875" style="5" bestFit="1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0" width="3.7109375" style="5" customWidth="1"/>
    <col min="3121" max="3121" width="4.85546875" style="5" bestFit="1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5" width="3.7109375" style="5" customWidth="1"/>
    <col min="3126" max="3126" width="4.85546875" style="5" bestFit="1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0" width="3.7109375" style="5" customWidth="1"/>
    <col min="3131" max="3131" width="4.85546875" style="5" bestFit="1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3.7109375" style="5" customWidth="1"/>
    <col min="3136" max="3136" width="4.85546875" style="5" bestFit="1" customWidth="1"/>
    <col min="3137" max="3137" width="8.7109375" style="5" customWidth="1"/>
    <col min="3138" max="3138" width="1.5703125" style="5" customWidth="1"/>
    <col min="3139" max="3139" width="4.7109375" style="5" customWidth="1"/>
    <col min="3140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5.85546875" style="5" bestFit="1" customWidth="1"/>
    <col min="3333" max="3333" width="6.85546875" style="5" bestFit="1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3.7109375" style="5" customWidth="1"/>
    <col min="3342" max="3342" width="4.85546875" style="5" bestFit="1" customWidth="1"/>
    <col min="3343" max="3343" width="8" style="5" bestFit="1" customWidth="1"/>
    <col min="3344" max="3344" width="1.5703125" style="5" customWidth="1"/>
    <col min="3345" max="3349" width="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3.7109375" style="5" customWidth="1"/>
    <col min="3372" max="3372" width="4.85546875" style="5" bestFit="1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6" width="3.7109375" style="5" customWidth="1"/>
    <col min="3377" max="3377" width="4.85546875" style="5" bestFit="1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1" width="3.7109375" style="5" customWidth="1"/>
    <col min="3382" max="3382" width="4.85546875" style="5" bestFit="1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6" width="3.7109375" style="5" customWidth="1"/>
    <col min="3387" max="3387" width="4.85546875" style="5" bestFit="1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3.7109375" style="5" customWidth="1"/>
    <col min="3392" max="3392" width="4.85546875" style="5" bestFit="1" customWidth="1"/>
    <col min="3393" max="3393" width="8.7109375" style="5" customWidth="1"/>
    <col min="3394" max="3394" width="1.5703125" style="5" customWidth="1"/>
    <col min="3395" max="3395" width="4.7109375" style="5" customWidth="1"/>
    <col min="3396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5.85546875" style="5" bestFit="1" customWidth="1"/>
    <col min="3589" max="3589" width="6.85546875" style="5" bestFit="1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3.7109375" style="5" customWidth="1"/>
    <col min="3598" max="3598" width="4.85546875" style="5" bestFit="1" customWidth="1"/>
    <col min="3599" max="3599" width="8" style="5" bestFit="1" customWidth="1"/>
    <col min="3600" max="3600" width="1.5703125" style="5" customWidth="1"/>
    <col min="3601" max="3605" width="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3.7109375" style="5" customWidth="1"/>
    <col min="3628" max="3628" width="4.85546875" style="5" bestFit="1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2" width="3.7109375" style="5" customWidth="1"/>
    <col min="3633" max="3633" width="4.85546875" style="5" bestFit="1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7" width="3.7109375" style="5" customWidth="1"/>
    <col min="3638" max="3638" width="4.85546875" style="5" bestFit="1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2" width="3.7109375" style="5" customWidth="1"/>
    <col min="3643" max="3643" width="4.85546875" style="5" bestFit="1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3.7109375" style="5" customWidth="1"/>
    <col min="3648" max="3648" width="4.85546875" style="5" bestFit="1" customWidth="1"/>
    <col min="3649" max="3649" width="8.7109375" style="5" customWidth="1"/>
    <col min="3650" max="3650" width="1.5703125" style="5" customWidth="1"/>
    <col min="3651" max="3651" width="4.7109375" style="5" customWidth="1"/>
    <col min="3652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5.85546875" style="5" bestFit="1" customWidth="1"/>
    <col min="3845" max="3845" width="6.85546875" style="5" bestFit="1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3.7109375" style="5" customWidth="1"/>
    <col min="3854" max="3854" width="4.85546875" style="5" bestFit="1" customWidth="1"/>
    <col min="3855" max="3855" width="8" style="5" bestFit="1" customWidth="1"/>
    <col min="3856" max="3856" width="1.5703125" style="5" customWidth="1"/>
    <col min="3857" max="3861" width="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3.7109375" style="5" customWidth="1"/>
    <col min="3884" max="3884" width="4.85546875" style="5" bestFit="1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8" width="3.7109375" style="5" customWidth="1"/>
    <col min="3889" max="3889" width="4.85546875" style="5" bestFit="1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3" width="3.7109375" style="5" customWidth="1"/>
    <col min="3894" max="3894" width="4.85546875" style="5" bestFit="1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8" width="3.7109375" style="5" customWidth="1"/>
    <col min="3899" max="3899" width="4.85546875" style="5" bestFit="1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3.7109375" style="5" customWidth="1"/>
    <col min="3904" max="3904" width="4.85546875" style="5" bestFit="1" customWidth="1"/>
    <col min="3905" max="3905" width="8.7109375" style="5" customWidth="1"/>
    <col min="3906" max="3906" width="1.5703125" style="5" customWidth="1"/>
    <col min="3907" max="3907" width="4.7109375" style="5" customWidth="1"/>
    <col min="3908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5.85546875" style="5" bestFit="1" customWidth="1"/>
    <col min="4101" max="4101" width="6.85546875" style="5" bestFit="1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3.7109375" style="5" customWidth="1"/>
    <col min="4110" max="4110" width="4.85546875" style="5" bestFit="1" customWidth="1"/>
    <col min="4111" max="4111" width="8" style="5" bestFit="1" customWidth="1"/>
    <col min="4112" max="4112" width="1.5703125" style="5" customWidth="1"/>
    <col min="4113" max="4117" width="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3.7109375" style="5" customWidth="1"/>
    <col min="4140" max="4140" width="4.85546875" style="5" bestFit="1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4" width="3.7109375" style="5" customWidth="1"/>
    <col min="4145" max="4145" width="4.85546875" style="5" bestFit="1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49" width="3.7109375" style="5" customWidth="1"/>
    <col min="4150" max="4150" width="4.85546875" style="5" bestFit="1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4" width="3.7109375" style="5" customWidth="1"/>
    <col min="4155" max="4155" width="4.85546875" style="5" bestFit="1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3.7109375" style="5" customWidth="1"/>
    <col min="4160" max="4160" width="4.85546875" style="5" bestFit="1" customWidth="1"/>
    <col min="4161" max="4161" width="8.7109375" style="5" customWidth="1"/>
    <col min="4162" max="4162" width="1.5703125" style="5" customWidth="1"/>
    <col min="4163" max="4163" width="4.7109375" style="5" customWidth="1"/>
    <col min="4164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5.85546875" style="5" bestFit="1" customWidth="1"/>
    <col min="4357" max="4357" width="6.85546875" style="5" bestFit="1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3.7109375" style="5" customWidth="1"/>
    <col min="4366" max="4366" width="4.85546875" style="5" bestFit="1" customWidth="1"/>
    <col min="4367" max="4367" width="8" style="5" bestFit="1" customWidth="1"/>
    <col min="4368" max="4368" width="1.5703125" style="5" customWidth="1"/>
    <col min="4369" max="4373" width="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3.7109375" style="5" customWidth="1"/>
    <col min="4396" max="4396" width="4.85546875" style="5" bestFit="1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0" width="3.7109375" style="5" customWidth="1"/>
    <col min="4401" max="4401" width="4.85546875" style="5" bestFit="1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5" width="3.7109375" style="5" customWidth="1"/>
    <col min="4406" max="4406" width="4.85546875" style="5" bestFit="1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0" width="3.7109375" style="5" customWidth="1"/>
    <col min="4411" max="4411" width="4.85546875" style="5" bestFit="1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3.7109375" style="5" customWidth="1"/>
    <col min="4416" max="4416" width="4.85546875" style="5" bestFit="1" customWidth="1"/>
    <col min="4417" max="4417" width="8.7109375" style="5" customWidth="1"/>
    <col min="4418" max="4418" width="1.5703125" style="5" customWidth="1"/>
    <col min="4419" max="4419" width="4.7109375" style="5" customWidth="1"/>
    <col min="4420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5.85546875" style="5" bestFit="1" customWidth="1"/>
    <col min="4613" max="4613" width="6.85546875" style="5" bestFit="1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3.7109375" style="5" customWidth="1"/>
    <col min="4622" max="4622" width="4.85546875" style="5" bestFit="1" customWidth="1"/>
    <col min="4623" max="4623" width="8" style="5" bestFit="1" customWidth="1"/>
    <col min="4624" max="4624" width="1.5703125" style="5" customWidth="1"/>
    <col min="4625" max="4629" width="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3.7109375" style="5" customWidth="1"/>
    <col min="4652" max="4652" width="4.85546875" style="5" bestFit="1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6" width="3.7109375" style="5" customWidth="1"/>
    <col min="4657" max="4657" width="4.85546875" style="5" bestFit="1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1" width="3.7109375" style="5" customWidth="1"/>
    <col min="4662" max="4662" width="4.85546875" style="5" bestFit="1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6" width="3.7109375" style="5" customWidth="1"/>
    <col min="4667" max="4667" width="4.85546875" style="5" bestFit="1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3.7109375" style="5" customWidth="1"/>
    <col min="4672" max="4672" width="4.85546875" style="5" bestFit="1" customWidth="1"/>
    <col min="4673" max="4673" width="8.7109375" style="5" customWidth="1"/>
    <col min="4674" max="4674" width="1.5703125" style="5" customWidth="1"/>
    <col min="4675" max="4675" width="4.7109375" style="5" customWidth="1"/>
    <col min="4676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5.85546875" style="5" bestFit="1" customWidth="1"/>
    <col min="4869" max="4869" width="6.85546875" style="5" bestFit="1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3.7109375" style="5" customWidth="1"/>
    <col min="4878" max="4878" width="4.85546875" style="5" bestFit="1" customWidth="1"/>
    <col min="4879" max="4879" width="8" style="5" bestFit="1" customWidth="1"/>
    <col min="4880" max="4880" width="1.5703125" style="5" customWidth="1"/>
    <col min="4881" max="4885" width="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3.7109375" style="5" customWidth="1"/>
    <col min="4908" max="4908" width="4.85546875" style="5" bestFit="1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2" width="3.7109375" style="5" customWidth="1"/>
    <col min="4913" max="4913" width="4.85546875" style="5" bestFit="1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7" width="3.7109375" style="5" customWidth="1"/>
    <col min="4918" max="4918" width="4.85546875" style="5" bestFit="1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2" width="3.7109375" style="5" customWidth="1"/>
    <col min="4923" max="4923" width="4.85546875" style="5" bestFit="1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3.7109375" style="5" customWidth="1"/>
    <col min="4928" max="4928" width="4.85546875" style="5" bestFit="1" customWidth="1"/>
    <col min="4929" max="4929" width="8.7109375" style="5" customWidth="1"/>
    <col min="4930" max="4930" width="1.5703125" style="5" customWidth="1"/>
    <col min="4931" max="4931" width="4.7109375" style="5" customWidth="1"/>
    <col min="4932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5.85546875" style="5" bestFit="1" customWidth="1"/>
    <col min="5125" max="5125" width="6.85546875" style="5" bestFit="1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3.7109375" style="5" customWidth="1"/>
    <col min="5134" max="5134" width="4.85546875" style="5" bestFit="1" customWidth="1"/>
    <col min="5135" max="5135" width="8" style="5" bestFit="1" customWidth="1"/>
    <col min="5136" max="5136" width="1.5703125" style="5" customWidth="1"/>
    <col min="5137" max="5141" width="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3.7109375" style="5" customWidth="1"/>
    <col min="5164" max="5164" width="4.85546875" style="5" bestFit="1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8" width="3.7109375" style="5" customWidth="1"/>
    <col min="5169" max="5169" width="4.85546875" style="5" bestFit="1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3" width="3.7109375" style="5" customWidth="1"/>
    <col min="5174" max="5174" width="4.85546875" style="5" bestFit="1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8" width="3.7109375" style="5" customWidth="1"/>
    <col min="5179" max="5179" width="4.85546875" style="5" bestFit="1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3.7109375" style="5" customWidth="1"/>
    <col min="5184" max="5184" width="4.85546875" style="5" bestFit="1" customWidth="1"/>
    <col min="5185" max="5185" width="8.7109375" style="5" customWidth="1"/>
    <col min="5186" max="5186" width="1.5703125" style="5" customWidth="1"/>
    <col min="5187" max="5187" width="4.7109375" style="5" customWidth="1"/>
    <col min="5188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5.85546875" style="5" bestFit="1" customWidth="1"/>
    <col min="5381" max="5381" width="6.85546875" style="5" bestFit="1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3.7109375" style="5" customWidth="1"/>
    <col min="5390" max="5390" width="4.85546875" style="5" bestFit="1" customWidth="1"/>
    <col min="5391" max="5391" width="8" style="5" bestFit="1" customWidth="1"/>
    <col min="5392" max="5392" width="1.5703125" style="5" customWidth="1"/>
    <col min="5393" max="5397" width="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3.7109375" style="5" customWidth="1"/>
    <col min="5420" max="5420" width="4.85546875" style="5" bestFit="1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4" width="3.7109375" style="5" customWidth="1"/>
    <col min="5425" max="5425" width="4.85546875" style="5" bestFit="1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29" width="3.7109375" style="5" customWidth="1"/>
    <col min="5430" max="5430" width="4.85546875" style="5" bestFit="1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4" width="3.7109375" style="5" customWidth="1"/>
    <col min="5435" max="5435" width="4.85546875" style="5" bestFit="1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3.7109375" style="5" customWidth="1"/>
    <col min="5440" max="5440" width="4.85546875" style="5" bestFit="1" customWidth="1"/>
    <col min="5441" max="5441" width="8.7109375" style="5" customWidth="1"/>
    <col min="5442" max="5442" width="1.5703125" style="5" customWidth="1"/>
    <col min="5443" max="5443" width="4.7109375" style="5" customWidth="1"/>
    <col min="5444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5.85546875" style="5" bestFit="1" customWidth="1"/>
    <col min="5637" max="5637" width="6.85546875" style="5" bestFit="1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3.7109375" style="5" customWidth="1"/>
    <col min="5646" max="5646" width="4.85546875" style="5" bestFit="1" customWidth="1"/>
    <col min="5647" max="5647" width="8" style="5" bestFit="1" customWidth="1"/>
    <col min="5648" max="5648" width="1.5703125" style="5" customWidth="1"/>
    <col min="5649" max="5653" width="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3.7109375" style="5" customWidth="1"/>
    <col min="5676" max="5676" width="4.85546875" style="5" bestFit="1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0" width="3.7109375" style="5" customWidth="1"/>
    <col min="5681" max="5681" width="4.85546875" style="5" bestFit="1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5" width="3.7109375" style="5" customWidth="1"/>
    <col min="5686" max="5686" width="4.85546875" style="5" bestFit="1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0" width="3.7109375" style="5" customWidth="1"/>
    <col min="5691" max="5691" width="4.85546875" style="5" bestFit="1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3.7109375" style="5" customWidth="1"/>
    <col min="5696" max="5696" width="4.85546875" style="5" bestFit="1" customWidth="1"/>
    <col min="5697" max="5697" width="8.7109375" style="5" customWidth="1"/>
    <col min="5698" max="5698" width="1.5703125" style="5" customWidth="1"/>
    <col min="5699" max="5699" width="4.7109375" style="5" customWidth="1"/>
    <col min="5700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5.85546875" style="5" bestFit="1" customWidth="1"/>
    <col min="5893" max="5893" width="6.85546875" style="5" bestFit="1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3.7109375" style="5" customWidth="1"/>
    <col min="5902" max="5902" width="4.85546875" style="5" bestFit="1" customWidth="1"/>
    <col min="5903" max="5903" width="8" style="5" bestFit="1" customWidth="1"/>
    <col min="5904" max="5904" width="1.5703125" style="5" customWidth="1"/>
    <col min="5905" max="5909" width="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3.7109375" style="5" customWidth="1"/>
    <col min="5932" max="5932" width="4.85546875" style="5" bestFit="1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6" width="3.7109375" style="5" customWidth="1"/>
    <col min="5937" max="5937" width="4.85546875" style="5" bestFit="1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1" width="3.7109375" style="5" customWidth="1"/>
    <col min="5942" max="5942" width="4.85546875" style="5" bestFit="1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6" width="3.7109375" style="5" customWidth="1"/>
    <col min="5947" max="5947" width="4.85546875" style="5" bestFit="1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3.7109375" style="5" customWidth="1"/>
    <col min="5952" max="5952" width="4.85546875" style="5" bestFit="1" customWidth="1"/>
    <col min="5953" max="5953" width="8.7109375" style="5" customWidth="1"/>
    <col min="5954" max="5954" width="1.5703125" style="5" customWidth="1"/>
    <col min="5955" max="5955" width="4.7109375" style="5" customWidth="1"/>
    <col min="5956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5.85546875" style="5" bestFit="1" customWidth="1"/>
    <col min="6149" max="6149" width="6.85546875" style="5" bestFit="1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3.7109375" style="5" customWidth="1"/>
    <col min="6158" max="6158" width="4.85546875" style="5" bestFit="1" customWidth="1"/>
    <col min="6159" max="6159" width="8" style="5" bestFit="1" customWidth="1"/>
    <col min="6160" max="6160" width="1.5703125" style="5" customWidth="1"/>
    <col min="6161" max="6165" width="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3.7109375" style="5" customWidth="1"/>
    <col min="6188" max="6188" width="4.85546875" style="5" bestFit="1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2" width="3.7109375" style="5" customWidth="1"/>
    <col min="6193" max="6193" width="4.85546875" style="5" bestFit="1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7" width="3.7109375" style="5" customWidth="1"/>
    <col min="6198" max="6198" width="4.85546875" style="5" bestFit="1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2" width="3.7109375" style="5" customWidth="1"/>
    <col min="6203" max="6203" width="4.85546875" style="5" bestFit="1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3.7109375" style="5" customWidth="1"/>
    <col min="6208" max="6208" width="4.85546875" style="5" bestFit="1" customWidth="1"/>
    <col min="6209" max="6209" width="8.7109375" style="5" customWidth="1"/>
    <col min="6210" max="6210" width="1.5703125" style="5" customWidth="1"/>
    <col min="6211" max="6211" width="4.7109375" style="5" customWidth="1"/>
    <col min="6212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5.85546875" style="5" bestFit="1" customWidth="1"/>
    <col min="6405" max="6405" width="6.85546875" style="5" bestFit="1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3.7109375" style="5" customWidth="1"/>
    <col min="6414" max="6414" width="4.85546875" style="5" bestFit="1" customWidth="1"/>
    <col min="6415" max="6415" width="8" style="5" bestFit="1" customWidth="1"/>
    <col min="6416" max="6416" width="1.5703125" style="5" customWidth="1"/>
    <col min="6417" max="6421" width="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3.7109375" style="5" customWidth="1"/>
    <col min="6444" max="6444" width="4.85546875" style="5" bestFit="1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8" width="3.7109375" style="5" customWidth="1"/>
    <col min="6449" max="6449" width="4.85546875" style="5" bestFit="1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3" width="3.7109375" style="5" customWidth="1"/>
    <col min="6454" max="6454" width="4.85546875" style="5" bestFit="1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8" width="3.7109375" style="5" customWidth="1"/>
    <col min="6459" max="6459" width="4.85546875" style="5" bestFit="1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3.7109375" style="5" customWidth="1"/>
    <col min="6464" max="6464" width="4.85546875" style="5" bestFit="1" customWidth="1"/>
    <col min="6465" max="6465" width="8.7109375" style="5" customWidth="1"/>
    <col min="6466" max="6466" width="1.5703125" style="5" customWidth="1"/>
    <col min="6467" max="6467" width="4.7109375" style="5" customWidth="1"/>
    <col min="6468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5.85546875" style="5" bestFit="1" customWidth="1"/>
    <col min="6661" max="6661" width="6.85546875" style="5" bestFit="1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3.7109375" style="5" customWidth="1"/>
    <col min="6670" max="6670" width="4.85546875" style="5" bestFit="1" customWidth="1"/>
    <col min="6671" max="6671" width="8" style="5" bestFit="1" customWidth="1"/>
    <col min="6672" max="6672" width="1.5703125" style="5" customWidth="1"/>
    <col min="6673" max="6677" width="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3.7109375" style="5" customWidth="1"/>
    <col min="6700" max="6700" width="4.85546875" style="5" bestFit="1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4" width="3.7109375" style="5" customWidth="1"/>
    <col min="6705" max="6705" width="4.85546875" style="5" bestFit="1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09" width="3.7109375" style="5" customWidth="1"/>
    <col min="6710" max="6710" width="4.85546875" style="5" bestFit="1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4" width="3.7109375" style="5" customWidth="1"/>
    <col min="6715" max="6715" width="4.85546875" style="5" bestFit="1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3.7109375" style="5" customWidth="1"/>
    <col min="6720" max="6720" width="4.85546875" style="5" bestFit="1" customWidth="1"/>
    <col min="6721" max="6721" width="8.7109375" style="5" customWidth="1"/>
    <col min="6722" max="6722" width="1.5703125" style="5" customWidth="1"/>
    <col min="6723" max="6723" width="4.7109375" style="5" customWidth="1"/>
    <col min="6724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5.85546875" style="5" bestFit="1" customWidth="1"/>
    <col min="6917" max="6917" width="6.85546875" style="5" bestFit="1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3.7109375" style="5" customWidth="1"/>
    <col min="6926" max="6926" width="4.85546875" style="5" bestFit="1" customWidth="1"/>
    <col min="6927" max="6927" width="8" style="5" bestFit="1" customWidth="1"/>
    <col min="6928" max="6928" width="1.5703125" style="5" customWidth="1"/>
    <col min="6929" max="6933" width="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3.7109375" style="5" customWidth="1"/>
    <col min="6956" max="6956" width="4.85546875" style="5" bestFit="1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0" width="3.7109375" style="5" customWidth="1"/>
    <col min="6961" max="6961" width="4.85546875" style="5" bestFit="1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5" width="3.7109375" style="5" customWidth="1"/>
    <col min="6966" max="6966" width="4.85546875" style="5" bestFit="1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0" width="3.7109375" style="5" customWidth="1"/>
    <col min="6971" max="6971" width="4.85546875" style="5" bestFit="1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3.7109375" style="5" customWidth="1"/>
    <col min="6976" max="6976" width="4.85546875" style="5" bestFit="1" customWidth="1"/>
    <col min="6977" max="6977" width="8.7109375" style="5" customWidth="1"/>
    <col min="6978" max="6978" width="1.5703125" style="5" customWidth="1"/>
    <col min="6979" max="6979" width="4.7109375" style="5" customWidth="1"/>
    <col min="6980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5.85546875" style="5" bestFit="1" customWidth="1"/>
    <col min="7173" max="7173" width="6.85546875" style="5" bestFit="1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3.7109375" style="5" customWidth="1"/>
    <col min="7182" max="7182" width="4.85546875" style="5" bestFit="1" customWidth="1"/>
    <col min="7183" max="7183" width="8" style="5" bestFit="1" customWidth="1"/>
    <col min="7184" max="7184" width="1.5703125" style="5" customWidth="1"/>
    <col min="7185" max="7189" width="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3.7109375" style="5" customWidth="1"/>
    <col min="7212" max="7212" width="4.85546875" style="5" bestFit="1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6" width="3.7109375" style="5" customWidth="1"/>
    <col min="7217" max="7217" width="4.85546875" style="5" bestFit="1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1" width="3.7109375" style="5" customWidth="1"/>
    <col min="7222" max="7222" width="4.85546875" style="5" bestFit="1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6" width="3.7109375" style="5" customWidth="1"/>
    <col min="7227" max="7227" width="4.85546875" style="5" bestFit="1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3.7109375" style="5" customWidth="1"/>
    <col min="7232" max="7232" width="4.85546875" style="5" bestFit="1" customWidth="1"/>
    <col min="7233" max="7233" width="8.7109375" style="5" customWidth="1"/>
    <col min="7234" max="7234" width="1.5703125" style="5" customWidth="1"/>
    <col min="7235" max="7235" width="4.7109375" style="5" customWidth="1"/>
    <col min="7236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5.85546875" style="5" bestFit="1" customWidth="1"/>
    <col min="7429" max="7429" width="6.85546875" style="5" bestFit="1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3.7109375" style="5" customWidth="1"/>
    <col min="7438" max="7438" width="4.85546875" style="5" bestFit="1" customWidth="1"/>
    <col min="7439" max="7439" width="8" style="5" bestFit="1" customWidth="1"/>
    <col min="7440" max="7440" width="1.5703125" style="5" customWidth="1"/>
    <col min="7441" max="7445" width="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3.7109375" style="5" customWidth="1"/>
    <col min="7468" max="7468" width="4.85546875" style="5" bestFit="1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2" width="3.7109375" style="5" customWidth="1"/>
    <col min="7473" max="7473" width="4.85546875" style="5" bestFit="1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7" width="3.7109375" style="5" customWidth="1"/>
    <col min="7478" max="7478" width="4.85546875" style="5" bestFit="1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2" width="3.7109375" style="5" customWidth="1"/>
    <col min="7483" max="7483" width="4.85546875" style="5" bestFit="1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3.7109375" style="5" customWidth="1"/>
    <col min="7488" max="7488" width="4.85546875" style="5" bestFit="1" customWidth="1"/>
    <col min="7489" max="7489" width="8.7109375" style="5" customWidth="1"/>
    <col min="7490" max="7490" width="1.5703125" style="5" customWidth="1"/>
    <col min="7491" max="7491" width="4.7109375" style="5" customWidth="1"/>
    <col min="7492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5.85546875" style="5" bestFit="1" customWidth="1"/>
    <col min="7685" max="7685" width="6.85546875" style="5" bestFit="1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3.7109375" style="5" customWidth="1"/>
    <col min="7694" max="7694" width="4.85546875" style="5" bestFit="1" customWidth="1"/>
    <col min="7695" max="7695" width="8" style="5" bestFit="1" customWidth="1"/>
    <col min="7696" max="7696" width="1.5703125" style="5" customWidth="1"/>
    <col min="7697" max="7701" width="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3.7109375" style="5" customWidth="1"/>
    <col min="7724" max="7724" width="4.85546875" style="5" bestFit="1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8" width="3.7109375" style="5" customWidth="1"/>
    <col min="7729" max="7729" width="4.85546875" style="5" bestFit="1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3" width="3.7109375" style="5" customWidth="1"/>
    <col min="7734" max="7734" width="4.85546875" style="5" bestFit="1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8" width="3.7109375" style="5" customWidth="1"/>
    <col min="7739" max="7739" width="4.85546875" style="5" bestFit="1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3.7109375" style="5" customWidth="1"/>
    <col min="7744" max="7744" width="4.85546875" style="5" bestFit="1" customWidth="1"/>
    <col min="7745" max="7745" width="8.7109375" style="5" customWidth="1"/>
    <col min="7746" max="7746" width="1.5703125" style="5" customWidth="1"/>
    <col min="7747" max="7747" width="4.7109375" style="5" customWidth="1"/>
    <col min="7748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5.85546875" style="5" bestFit="1" customWidth="1"/>
    <col min="7941" max="7941" width="6.85546875" style="5" bestFit="1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3.7109375" style="5" customWidth="1"/>
    <col min="7950" max="7950" width="4.85546875" style="5" bestFit="1" customWidth="1"/>
    <col min="7951" max="7951" width="8" style="5" bestFit="1" customWidth="1"/>
    <col min="7952" max="7952" width="1.5703125" style="5" customWidth="1"/>
    <col min="7953" max="7957" width="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3.7109375" style="5" customWidth="1"/>
    <col min="7980" max="7980" width="4.85546875" style="5" bestFit="1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4" width="3.7109375" style="5" customWidth="1"/>
    <col min="7985" max="7985" width="4.85546875" style="5" bestFit="1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89" width="3.7109375" style="5" customWidth="1"/>
    <col min="7990" max="7990" width="4.85546875" style="5" bestFit="1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4" width="3.7109375" style="5" customWidth="1"/>
    <col min="7995" max="7995" width="4.85546875" style="5" bestFit="1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3.7109375" style="5" customWidth="1"/>
    <col min="8000" max="8000" width="4.85546875" style="5" bestFit="1" customWidth="1"/>
    <col min="8001" max="8001" width="8.7109375" style="5" customWidth="1"/>
    <col min="8002" max="8002" width="1.5703125" style="5" customWidth="1"/>
    <col min="8003" max="8003" width="4.7109375" style="5" customWidth="1"/>
    <col min="8004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5.85546875" style="5" bestFit="1" customWidth="1"/>
    <col min="8197" max="8197" width="6.85546875" style="5" bestFit="1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3.7109375" style="5" customWidth="1"/>
    <col min="8206" max="8206" width="4.85546875" style="5" bestFit="1" customWidth="1"/>
    <col min="8207" max="8207" width="8" style="5" bestFit="1" customWidth="1"/>
    <col min="8208" max="8208" width="1.5703125" style="5" customWidth="1"/>
    <col min="8209" max="8213" width="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3.7109375" style="5" customWidth="1"/>
    <col min="8236" max="8236" width="4.85546875" style="5" bestFit="1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0" width="3.7109375" style="5" customWidth="1"/>
    <col min="8241" max="8241" width="4.85546875" style="5" bestFit="1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5" width="3.7109375" style="5" customWidth="1"/>
    <col min="8246" max="8246" width="4.85546875" style="5" bestFit="1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0" width="3.7109375" style="5" customWidth="1"/>
    <col min="8251" max="8251" width="4.85546875" style="5" bestFit="1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3.7109375" style="5" customWidth="1"/>
    <col min="8256" max="8256" width="4.85546875" style="5" bestFit="1" customWidth="1"/>
    <col min="8257" max="8257" width="8.7109375" style="5" customWidth="1"/>
    <col min="8258" max="8258" width="1.5703125" style="5" customWidth="1"/>
    <col min="8259" max="8259" width="4.7109375" style="5" customWidth="1"/>
    <col min="8260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5.85546875" style="5" bestFit="1" customWidth="1"/>
    <col min="8453" max="8453" width="6.85546875" style="5" bestFit="1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3.7109375" style="5" customWidth="1"/>
    <col min="8462" max="8462" width="4.85546875" style="5" bestFit="1" customWidth="1"/>
    <col min="8463" max="8463" width="8" style="5" bestFit="1" customWidth="1"/>
    <col min="8464" max="8464" width="1.5703125" style="5" customWidth="1"/>
    <col min="8465" max="8469" width="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3.7109375" style="5" customWidth="1"/>
    <col min="8492" max="8492" width="4.85546875" style="5" bestFit="1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6" width="3.7109375" style="5" customWidth="1"/>
    <col min="8497" max="8497" width="4.85546875" style="5" bestFit="1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1" width="3.7109375" style="5" customWidth="1"/>
    <col min="8502" max="8502" width="4.85546875" style="5" bestFit="1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6" width="3.7109375" style="5" customWidth="1"/>
    <col min="8507" max="8507" width="4.85546875" style="5" bestFit="1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3.7109375" style="5" customWidth="1"/>
    <col min="8512" max="8512" width="4.85546875" style="5" bestFit="1" customWidth="1"/>
    <col min="8513" max="8513" width="8.7109375" style="5" customWidth="1"/>
    <col min="8514" max="8514" width="1.5703125" style="5" customWidth="1"/>
    <col min="8515" max="8515" width="4.7109375" style="5" customWidth="1"/>
    <col min="8516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5.85546875" style="5" bestFit="1" customWidth="1"/>
    <col min="8709" max="8709" width="6.85546875" style="5" bestFit="1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3.7109375" style="5" customWidth="1"/>
    <col min="8718" max="8718" width="4.85546875" style="5" bestFit="1" customWidth="1"/>
    <col min="8719" max="8719" width="8" style="5" bestFit="1" customWidth="1"/>
    <col min="8720" max="8720" width="1.5703125" style="5" customWidth="1"/>
    <col min="8721" max="8725" width="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3.7109375" style="5" customWidth="1"/>
    <col min="8748" max="8748" width="4.85546875" style="5" bestFit="1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2" width="3.7109375" style="5" customWidth="1"/>
    <col min="8753" max="8753" width="4.85546875" style="5" bestFit="1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7" width="3.7109375" style="5" customWidth="1"/>
    <col min="8758" max="8758" width="4.85546875" style="5" bestFit="1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2" width="3.7109375" style="5" customWidth="1"/>
    <col min="8763" max="8763" width="4.85546875" style="5" bestFit="1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3.7109375" style="5" customWidth="1"/>
    <col min="8768" max="8768" width="4.85546875" style="5" bestFit="1" customWidth="1"/>
    <col min="8769" max="8769" width="8.7109375" style="5" customWidth="1"/>
    <col min="8770" max="8770" width="1.5703125" style="5" customWidth="1"/>
    <col min="8771" max="8771" width="4.7109375" style="5" customWidth="1"/>
    <col min="8772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5.85546875" style="5" bestFit="1" customWidth="1"/>
    <col min="8965" max="8965" width="6.85546875" style="5" bestFit="1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3.7109375" style="5" customWidth="1"/>
    <col min="8974" max="8974" width="4.85546875" style="5" bestFit="1" customWidth="1"/>
    <col min="8975" max="8975" width="8" style="5" bestFit="1" customWidth="1"/>
    <col min="8976" max="8976" width="1.5703125" style="5" customWidth="1"/>
    <col min="8977" max="8981" width="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3.7109375" style="5" customWidth="1"/>
    <col min="9004" max="9004" width="4.85546875" style="5" bestFit="1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8" width="3.7109375" style="5" customWidth="1"/>
    <col min="9009" max="9009" width="4.85546875" style="5" bestFit="1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3" width="3.7109375" style="5" customWidth="1"/>
    <col min="9014" max="9014" width="4.85546875" style="5" bestFit="1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8" width="3.7109375" style="5" customWidth="1"/>
    <col min="9019" max="9019" width="4.85546875" style="5" bestFit="1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3.7109375" style="5" customWidth="1"/>
    <col min="9024" max="9024" width="4.85546875" style="5" bestFit="1" customWidth="1"/>
    <col min="9025" max="9025" width="8.7109375" style="5" customWidth="1"/>
    <col min="9026" max="9026" width="1.5703125" style="5" customWidth="1"/>
    <col min="9027" max="9027" width="4.7109375" style="5" customWidth="1"/>
    <col min="9028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5.85546875" style="5" bestFit="1" customWidth="1"/>
    <col min="9221" max="9221" width="6.85546875" style="5" bestFit="1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3.7109375" style="5" customWidth="1"/>
    <col min="9230" max="9230" width="4.85546875" style="5" bestFit="1" customWidth="1"/>
    <col min="9231" max="9231" width="8" style="5" bestFit="1" customWidth="1"/>
    <col min="9232" max="9232" width="1.5703125" style="5" customWidth="1"/>
    <col min="9233" max="9237" width="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3.7109375" style="5" customWidth="1"/>
    <col min="9260" max="9260" width="4.85546875" style="5" bestFit="1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4" width="3.7109375" style="5" customWidth="1"/>
    <col min="9265" max="9265" width="4.85546875" style="5" bestFit="1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69" width="3.7109375" style="5" customWidth="1"/>
    <col min="9270" max="9270" width="4.85546875" style="5" bestFit="1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4" width="3.7109375" style="5" customWidth="1"/>
    <col min="9275" max="9275" width="4.85546875" style="5" bestFit="1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3.7109375" style="5" customWidth="1"/>
    <col min="9280" max="9280" width="4.85546875" style="5" bestFit="1" customWidth="1"/>
    <col min="9281" max="9281" width="8.7109375" style="5" customWidth="1"/>
    <col min="9282" max="9282" width="1.5703125" style="5" customWidth="1"/>
    <col min="9283" max="9283" width="4.7109375" style="5" customWidth="1"/>
    <col min="9284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5.85546875" style="5" bestFit="1" customWidth="1"/>
    <col min="9477" max="9477" width="6.85546875" style="5" bestFit="1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3.7109375" style="5" customWidth="1"/>
    <col min="9486" max="9486" width="4.85546875" style="5" bestFit="1" customWidth="1"/>
    <col min="9487" max="9487" width="8" style="5" bestFit="1" customWidth="1"/>
    <col min="9488" max="9488" width="1.5703125" style="5" customWidth="1"/>
    <col min="9489" max="9493" width="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3.7109375" style="5" customWidth="1"/>
    <col min="9516" max="9516" width="4.85546875" style="5" bestFit="1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0" width="3.7109375" style="5" customWidth="1"/>
    <col min="9521" max="9521" width="4.85546875" style="5" bestFit="1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5" width="3.7109375" style="5" customWidth="1"/>
    <col min="9526" max="9526" width="4.85546875" style="5" bestFit="1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0" width="3.7109375" style="5" customWidth="1"/>
    <col min="9531" max="9531" width="4.85546875" style="5" bestFit="1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3.7109375" style="5" customWidth="1"/>
    <col min="9536" max="9536" width="4.85546875" style="5" bestFit="1" customWidth="1"/>
    <col min="9537" max="9537" width="8.7109375" style="5" customWidth="1"/>
    <col min="9538" max="9538" width="1.5703125" style="5" customWidth="1"/>
    <col min="9539" max="9539" width="4.7109375" style="5" customWidth="1"/>
    <col min="9540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5.85546875" style="5" bestFit="1" customWidth="1"/>
    <col min="9733" max="9733" width="6.85546875" style="5" bestFit="1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3.7109375" style="5" customWidth="1"/>
    <col min="9742" max="9742" width="4.85546875" style="5" bestFit="1" customWidth="1"/>
    <col min="9743" max="9743" width="8" style="5" bestFit="1" customWidth="1"/>
    <col min="9744" max="9744" width="1.5703125" style="5" customWidth="1"/>
    <col min="9745" max="9749" width="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3.7109375" style="5" customWidth="1"/>
    <col min="9772" max="9772" width="4.85546875" style="5" bestFit="1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6" width="3.7109375" style="5" customWidth="1"/>
    <col min="9777" max="9777" width="4.85546875" style="5" bestFit="1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1" width="3.7109375" style="5" customWidth="1"/>
    <col min="9782" max="9782" width="4.85546875" style="5" bestFit="1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6" width="3.7109375" style="5" customWidth="1"/>
    <col min="9787" max="9787" width="4.85546875" style="5" bestFit="1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3.7109375" style="5" customWidth="1"/>
    <col min="9792" max="9792" width="4.85546875" style="5" bestFit="1" customWidth="1"/>
    <col min="9793" max="9793" width="8.7109375" style="5" customWidth="1"/>
    <col min="9794" max="9794" width="1.5703125" style="5" customWidth="1"/>
    <col min="9795" max="9795" width="4.7109375" style="5" customWidth="1"/>
    <col min="9796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5.85546875" style="5" bestFit="1" customWidth="1"/>
    <col min="9989" max="9989" width="6.85546875" style="5" bestFit="1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3.7109375" style="5" customWidth="1"/>
    <col min="9998" max="9998" width="4.85546875" style="5" bestFit="1" customWidth="1"/>
    <col min="9999" max="9999" width="8" style="5" bestFit="1" customWidth="1"/>
    <col min="10000" max="10000" width="1.5703125" style="5" customWidth="1"/>
    <col min="10001" max="10005" width="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3.7109375" style="5" customWidth="1"/>
    <col min="10028" max="10028" width="4.85546875" style="5" bestFit="1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2" width="3.7109375" style="5" customWidth="1"/>
    <col min="10033" max="10033" width="4.85546875" style="5" bestFit="1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7" width="3.7109375" style="5" customWidth="1"/>
    <col min="10038" max="10038" width="4.85546875" style="5" bestFit="1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2" width="3.7109375" style="5" customWidth="1"/>
    <col min="10043" max="10043" width="4.85546875" style="5" bestFit="1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3.7109375" style="5" customWidth="1"/>
    <col min="10048" max="10048" width="4.85546875" style="5" bestFit="1" customWidth="1"/>
    <col min="10049" max="10049" width="8.7109375" style="5" customWidth="1"/>
    <col min="10050" max="10050" width="1.5703125" style="5" customWidth="1"/>
    <col min="10051" max="10051" width="4.7109375" style="5" customWidth="1"/>
    <col min="10052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5.85546875" style="5" bestFit="1" customWidth="1"/>
    <col min="10245" max="10245" width="6.85546875" style="5" bestFit="1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3.7109375" style="5" customWidth="1"/>
    <col min="10254" max="10254" width="4.85546875" style="5" bestFit="1" customWidth="1"/>
    <col min="10255" max="10255" width="8" style="5" bestFit="1" customWidth="1"/>
    <col min="10256" max="10256" width="1.5703125" style="5" customWidth="1"/>
    <col min="10257" max="10261" width="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3.7109375" style="5" customWidth="1"/>
    <col min="10284" max="10284" width="4.85546875" style="5" bestFit="1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8" width="3.7109375" style="5" customWidth="1"/>
    <col min="10289" max="10289" width="4.85546875" style="5" bestFit="1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3" width="3.7109375" style="5" customWidth="1"/>
    <col min="10294" max="10294" width="4.85546875" style="5" bestFit="1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8" width="3.7109375" style="5" customWidth="1"/>
    <col min="10299" max="10299" width="4.85546875" style="5" bestFit="1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3.7109375" style="5" customWidth="1"/>
    <col min="10304" max="10304" width="4.85546875" style="5" bestFit="1" customWidth="1"/>
    <col min="10305" max="10305" width="8.7109375" style="5" customWidth="1"/>
    <col min="10306" max="10306" width="1.5703125" style="5" customWidth="1"/>
    <col min="10307" max="10307" width="4.7109375" style="5" customWidth="1"/>
    <col min="10308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5.85546875" style="5" bestFit="1" customWidth="1"/>
    <col min="10501" max="10501" width="6.85546875" style="5" bestFit="1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3.7109375" style="5" customWidth="1"/>
    <col min="10510" max="10510" width="4.85546875" style="5" bestFit="1" customWidth="1"/>
    <col min="10511" max="10511" width="8" style="5" bestFit="1" customWidth="1"/>
    <col min="10512" max="10512" width="1.5703125" style="5" customWidth="1"/>
    <col min="10513" max="10517" width="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3.7109375" style="5" customWidth="1"/>
    <col min="10540" max="10540" width="4.85546875" style="5" bestFit="1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4" width="3.7109375" style="5" customWidth="1"/>
    <col min="10545" max="10545" width="4.85546875" style="5" bestFit="1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49" width="3.7109375" style="5" customWidth="1"/>
    <col min="10550" max="10550" width="4.85546875" style="5" bestFit="1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4" width="3.7109375" style="5" customWidth="1"/>
    <col min="10555" max="10555" width="4.85546875" style="5" bestFit="1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3.7109375" style="5" customWidth="1"/>
    <col min="10560" max="10560" width="4.85546875" style="5" bestFit="1" customWidth="1"/>
    <col min="10561" max="10561" width="8.7109375" style="5" customWidth="1"/>
    <col min="10562" max="10562" width="1.5703125" style="5" customWidth="1"/>
    <col min="10563" max="10563" width="4.7109375" style="5" customWidth="1"/>
    <col min="10564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5.85546875" style="5" bestFit="1" customWidth="1"/>
    <col min="10757" max="10757" width="6.85546875" style="5" bestFit="1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3.7109375" style="5" customWidth="1"/>
    <col min="10766" max="10766" width="4.85546875" style="5" bestFit="1" customWidth="1"/>
    <col min="10767" max="10767" width="8" style="5" bestFit="1" customWidth="1"/>
    <col min="10768" max="10768" width="1.5703125" style="5" customWidth="1"/>
    <col min="10769" max="10773" width="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3.7109375" style="5" customWidth="1"/>
    <col min="10796" max="10796" width="4.85546875" style="5" bestFit="1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0" width="3.7109375" style="5" customWidth="1"/>
    <col min="10801" max="10801" width="4.85546875" style="5" bestFit="1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5" width="3.7109375" style="5" customWidth="1"/>
    <col min="10806" max="10806" width="4.85546875" style="5" bestFit="1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0" width="3.7109375" style="5" customWidth="1"/>
    <col min="10811" max="10811" width="4.85546875" style="5" bestFit="1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3.7109375" style="5" customWidth="1"/>
    <col min="10816" max="10816" width="4.85546875" style="5" bestFit="1" customWidth="1"/>
    <col min="10817" max="10817" width="8.7109375" style="5" customWidth="1"/>
    <col min="10818" max="10818" width="1.5703125" style="5" customWidth="1"/>
    <col min="10819" max="10819" width="4.7109375" style="5" customWidth="1"/>
    <col min="10820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5.85546875" style="5" bestFit="1" customWidth="1"/>
    <col min="11013" max="11013" width="6.85546875" style="5" bestFit="1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3.7109375" style="5" customWidth="1"/>
    <col min="11022" max="11022" width="4.85546875" style="5" bestFit="1" customWidth="1"/>
    <col min="11023" max="11023" width="8" style="5" bestFit="1" customWidth="1"/>
    <col min="11024" max="11024" width="1.5703125" style="5" customWidth="1"/>
    <col min="11025" max="11029" width="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3.7109375" style="5" customWidth="1"/>
    <col min="11052" max="11052" width="4.85546875" style="5" bestFit="1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6" width="3.7109375" style="5" customWidth="1"/>
    <col min="11057" max="11057" width="4.85546875" style="5" bestFit="1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1" width="3.7109375" style="5" customWidth="1"/>
    <col min="11062" max="11062" width="4.85546875" style="5" bestFit="1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6" width="3.7109375" style="5" customWidth="1"/>
    <col min="11067" max="11067" width="4.85546875" style="5" bestFit="1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3.7109375" style="5" customWidth="1"/>
    <col min="11072" max="11072" width="4.85546875" style="5" bestFit="1" customWidth="1"/>
    <col min="11073" max="11073" width="8.7109375" style="5" customWidth="1"/>
    <col min="11074" max="11074" width="1.5703125" style="5" customWidth="1"/>
    <col min="11075" max="11075" width="4.7109375" style="5" customWidth="1"/>
    <col min="11076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5.85546875" style="5" bestFit="1" customWidth="1"/>
    <col min="11269" max="11269" width="6.85546875" style="5" bestFit="1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3.7109375" style="5" customWidth="1"/>
    <col min="11278" max="11278" width="4.85546875" style="5" bestFit="1" customWidth="1"/>
    <col min="11279" max="11279" width="8" style="5" bestFit="1" customWidth="1"/>
    <col min="11280" max="11280" width="1.5703125" style="5" customWidth="1"/>
    <col min="11281" max="11285" width="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3.7109375" style="5" customWidth="1"/>
    <col min="11308" max="11308" width="4.85546875" style="5" bestFit="1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2" width="3.7109375" style="5" customWidth="1"/>
    <col min="11313" max="11313" width="4.85546875" style="5" bestFit="1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7" width="3.7109375" style="5" customWidth="1"/>
    <col min="11318" max="11318" width="4.85546875" style="5" bestFit="1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2" width="3.7109375" style="5" customWidth="1"/>
    <col min="11323" max="11323" width="4.85546875" style="5" bestFit="1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3.7109375" style="5" customWidth="1"/>
    <col min="11328" max="11328" width="4.85546875" style="5" bestFit="1" customWidth="1"/>
    <col min="11329" max="11329" width="8.7109375" style="5" customWidth="1"/>
    <col min="11330" max="11330" width="1.5703125" style="5" customWidth="1"/>
    <col min="11331" max="11331" width="4.7109375" style="5" customWidth="1"/>
    <col min="11332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5.85546875" style="5" bestFit="1" customWidth="1"/>
    <col min="11525" max="11525" width="6.85546875" style="5" bestFit="1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3.7109375" style="5" customWidth="1"/>
    <col min="11534" max="11534" width="4.85546875" style="5" bestFit="1" customWidth="1"/>
    <col min="11535" max="11535" width="8" style="5" bestFit="1" customWidth="1"/>
    <col min="11536" max="11536" width="1.5703125" style="5" customWidth="1"/>
    <col min="11537" max="11541" width="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3.7109375" style="5" customWidth="1"/>
    <col min="11564" max="11564" width="4.85546875" style="5" bestFit="1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8" width="3.7109375" style="5" customWidth="1"/>
    <col min="11569" max="11569" width="4.85546875" style="5" bestFit="1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3" width="3.7109375" style="5" customWidth="1"/>
    <col min="11574" max="11574" width="4.85546875" style="5" bestFit="1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8" width="3.7109375" style="5" customWidth="1"/>
    <col min="11579" max="11579" width="4.85546875" style="5" bestFit="1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3.7109375" style="5" customWidth="1"/>
    <col min="11584" max="11584" width="4.85546875" style="5" bestFit="1" customWidth="1"/>
    <col min="11585" max="11585" width="8.7109375" style="5" customWidth="1"/>
    <col min="11586" max="11586" width="1.5703125" style="5" customWidth="1"/>
    <col min="11587" max="11587" width="4.7109375" style="5" customWidth="1"/>
    <col min="11588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5.85546875" style="5" bestFit="1" customWidth="1"/>
    <col min="11781" max="11781" width="6.85546875" style="5" bestFit="1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3.7109375" style="5" customWidth="1"/>
    <col min="11790" max="11790" width="4.85546875" style="5" bestFit="1" customWidth="1"/>
    <col min="11791" max="11791" width="8" style="5" bestFit="1" customWidth="1"/>
    <col min="11792" max="11792" width="1.5703125" style="5" customWidth="1"/>
    <col min="11793" max="11797" width="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3.7109375" style="5" customWidth="1"/>
    <col min="11820" max="11820" width="4.85546875" style="5" bestFit="1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4" width="3.7109375" style="5" customWidth="1"/>
    <col min="11825" max="11825" width="4.85546875" style="5" bestFit="1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29" width="3.7109375" style="5" customWidth="1"/>
    <col min="11830" max="11830" width="4.85546875" style="5" bestFit="1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4" width="3.7109375" style="5" customWidth="1"/>
    <col min="11835" max="11835" width="4.85546875" style="5" bestFit="1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3.7109375" style="5" customWidth="1"/>
    <col min="11840" max="11840" width="4.85546875" style="5" bestFit="1" customWidth="1"/>
    <col min="11841" max="11841" width="8.7109375" style="5" customWidth="1"/>
    <col min="11842" max="11842" width="1.5703125" style="5" customWidth="1"/>
    <col min="11843" max="11843" width="4.7109375" style="5" customWidth="1"/>
    <col min="11844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5.85546875" style="5" bestFit="1" customWidth="1"/>
    <col min="12037" max="12037" width="6.85546875" style="5" bestFit="1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3.7109375" style="5" customWidth="1"/>
    <col min="12046" max="12046" width="4.85546875" style="5" bestFit="1" customWidth="1"/>
    <col min="12047" max="12047" width="8" style="5" bestFit="1" customWidth="1"/>
    <col min="12048" max="12048" width="1.5703125" style="5" customWidth="1"/>
    <col min="12049" max="12053" width="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3.7109375" style="5" customWidth="1"/>
    <col min="12076" max="12076" width="4.85546875" style="5" bestFit="1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0" width="3.7109375" style="5" customWidth="1"/>
    <col min="12081" max="12081" width="4.85546875" style="5" bestFit="1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5" width="3.7109375" style="5" customWidth="1"/>
    <col min="12086" max="12086" width="4.85546875" style="5" bestFit="1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0" width="3.7109375" style="5" customWidth="1"/>
    <col min="12091" max="12091" width="4.85546875" style="5" bestFit="1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3.7109375" style="5" customWidth="1"/>
    <col min="12096" max="12096" width="4.85546875" style="5" bestFit="1" customWidth="1"/>
    <col min="12097" max="12097" width="8.7109375" style="5" customWidth="1"/>
    <col min="12098" max="12098" width="1.5703125" style="5" customWidth="1"/>
    <col min="12099" max="12099" width="4.7109375" style="5" customWidth="1"/>
    <col min="12100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5.85546875" style="5" bestFit="1" customWidth="1"/>
    <col min="12293" max="12293" width="6.85546875" style="5" bestFit="1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3.7109375" style="5" customWidth="1"/>
    <col min="12302" max="12302" width="4.85546875" style="5" bestFit="1" customWidth="1"/>
    <col min="12303" max="12303" width="8" style="5" bestFit="1" customWidth="1"/>
    <col min="12304" max="12304" width="1.5703125" style="5" customWidth="1"/>
    <col min="12305" max="12309" width="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3.7109375" style="5" customWidth="1"/>
    <col min="12332" max="12332" width="4.85546875" style="5" bestFit="1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6" width="3.7109375" style="5" customWidth="1"/>
    <col min="12337" max="12337" width="4.85546875" style="5" bestFit="1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1" width="3.7109375" style="5" customWidth="1"/>
    <col min="12342" max="12342" width="4.85546875" style="5" bestFit="1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6" width="3.7109375" style="5" customWidth="1"/>
    <col min="12347" max="12347" width="4.85546875" style="5" bestFit="1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3.7109375" style="5" customWidth="1"/>
    <col min="12352" max="12352" width="4.85546875" style="5" bestFit="1" customWidth="1"/>
    <col min="12353" max="12353" width="8.7109375" style="5" customWidth="1"/>
    <col min="12354" max="12354" width="1.5703125" style="5" customWidth="1"/>
    <col min="12355" max="12355" width="4.7109375" style="5" customWidth="1"/>
    <col min="12356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5.85546875" style="5" bestFit="1" customWidth="1"/>
    <col min="12549" max="12549" width="6.85546875" style="5" bestFit="1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3.7109375" style="5" customWidth="1"/>
    <col min="12558" max="12558" width="4.85546875" style="5" bestFit="1" customWidth="1"/>
    <col min="12559" max="12559" width="8" style="5" bestFit="1" customWidth="1"/>
    <col min="12560" max="12560" width="1.5703125" style="5" customWidth="1"/>
    <col min="12561" max="12565" width="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3.7109375" style="5" customWidth="1"/>
    <col min="12588" max="12588" width="4.85546875" style="5" bestFit="1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2" width="3.7109375" style="5" customWidth="1"/>
    <col min="12593" max="12593" width="4.85546875" style="5" bestFit="1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7" width="3.7109375" style="5" customWidth="1"/>
    <col min="12598" max="12598" width="4.85546875" style="5" bestFit="1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2" width="3.7109375" style="5" customWidth="1"/>
    <col min="12603" max="12603" width="4.85546875" style="5" bestFit="1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3.7109375" style="5" customWidth="1"/>
    <col min="12608" max="12608" width="4.85546875" style="5" bestFit="1" customWidth="1"/>
    <col min="12609" max="12609" width="8.7109375" style="5" customWidth="1"/>
    <col min="12610" max="12610" width="1.5703125" style="5" customWidth="1"/>
    <col min="12611" max="12611" width="4.7109375" style="5" customWidth="1"/>
    <col min="12612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5.85546875" style="5" bestFit="1" customWidth="1"/>
    <col min="12805" max="12805" width="6.85546875" style="5" bestFit="1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3.7109375" style="5" customWidth="1"/>
    <col min="12814" max="12814" width="4.85546875" style="5" bestFit="1" customWidth="1"/>
    <col min="12815" max="12815" width="8" style="5" bestFit="1" customWidth="1"/>
    <col min="12816" max="12816" width="1.5703125" style="5" customWidth="1"/>
    <col min="12817" max="12821" width="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3.7109375" style="5" customWidth="1"/>
    <col min="12844" max="12844" width="4.85546875" style="5" bestFit="1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8" width="3.7109375" style="5" customWidth="1"/>
    <col min="12849" max="12849" width="4.85546875" style="5" bestFit="1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3" width="3.7109375" style="5" customWidth="1"/>
    <col min="12854" max="12854" width="4.85546875" style="5" bestFit="1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8" width="3.7109375" style="5" customWidth="1"/>
    <col min="12859" max="12859" width="4.85546875" style="5" bestFit="1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3.7109375" style="5" customWidth="1"/>
    <col min="12864" max="12864" width="4.85546875" style="5" bestFit="1" customWidth="1"/>
    <col min="12865" max="12865" width="8.7109375" style="5" customWidth="1"/>
    <col min="12866" max="12866" width="1.5703125" style="5" customWidth="1"/>
    <col min="12867" max="12867" width="4.7109375" style="5" customWidth="1"/>
    <col min="12868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5.85546875" style="5" bestFit="1" customWidth="1"/>
    <col min="13061" max="13061" width="6.85546875" style="5" bestFit="1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3.7109375" style="5" customWidth="1"/>
    <col min="13070" max="13070" width="4.85546875" style="5" bestFit="1" customWidth="1"/>
    <col min="13071" max="13071" width="8" style="5" bestFit="1" customWidth="1"/>
    <col min="13072" max="13072" width="1.5703125" style="5" customWidth="1"/>
    <col min="13073" max="13077" width="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3.7109375" style="5" customWidth="1"/>
    <col min="13100" max="13100" width="4.85546875" style="5" bestFit="1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4" width="3.7109375" style="5" customWidth="1"/>
    <col min="13105" max="13105" width="4.85546875" style="5" bestFit="1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09" width="3.7109375" style="5" customWidth="1"/>
    <col min="13110" max="13110" width="4.85546875" style="5" bestFit="1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4" width="3.7109375" style="5" customWidth="1"/>
    <col min="13115" max="13115" width="4.85546875" style="5" bestFit="1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3.7109375" style="5" customWidth="1"/>
    <col min="13120" max="13120" width="4.85546875" style="5" bestFit="1" customWidth="1"/>
    <col min="13121" max="13121" width="8.7109375" style="5" customWidth="1"/>
    <col min="13122" max="13122" width="1.5703125" style="5" customWidth="1"/>
    <col min="13123" max="13123" width="4.7109375" style="5" customWidth="1"/>
    <col min="13124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5.85546875" style="5" bestFit="1" customWidth="1"/>
    <col min="13317" max="13317" width="6.85546875" style="5" bestFit="1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3.7109375" style="5" customWidth="1"/>
    <col min="13326" max="13326" width="4.85546875" style="5" bestFit="1" customWidth="1"/>
    <col min="13327" max="13327" width="8" style="5" bestFit="1" customWidth="1"/>
    <col min="13328" max="13328" width="1.5703125" style="5" customWidth="1"/>
    <col min="13329" max="13333" width="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3.7109375" style="5" customWidth="1"/>
    <col min="13356" max="13356" width="4.85546875" style="5" bestFit="1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0" width="3.7109375" style="5" customWidth="1"/>
    <col min="13361" max="13361" width="4.85546875" style="5" bestFit="1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5" width="3.7109375" style="5" customWidth="1"/>
    <col min="13366" max="13366" width="4.85546875" style="5" bestFit="1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0" width="3.7109375" style="5" customWidth="1"/>
    <col min="13371" max="13371" width="4.85546875" style="5" bestFit="1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3.7109375" style="5" customWidth="1"/>
    <col min="13376" max="13376" width="4.85546875" style="5" bestFit="1" customWidth="1"/>
    <col min="13377" max="13377" width="8.7109375" style="5" customWidth="1"/>
    <col min="13378" max="13378" width="1.5703125" style="5" customWidth="1"/>
    <col min="13379" max="13379" width="4.7109375" style="5" customWidth="1"/>
    <col min="13380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5.85546875" style="5" bestFit="1" customWidth="1"/>
    <col min="13573" max="13573" width="6.85546875" style="5" bestFit="1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3.7109375" style="5" customWidth="1"/>
    <col min="13582" max="13582" width="4.85546875" style="5" bestFit="1" customWidth="1"/>
    <col min="13583" max="13583" width="8" style="5" bestFit="1" customWidth="1"/>
    <col min="13584" max="13584" width="1.5703125" style="5" customWidth="1"/>
    <col min="13585" max="13589" width="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3.7109375" style="5" customWidth="1"/>
    <col min="13612" max="13612" width="4.85546875" style="5" bestFit="1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6" width="3.7109375" style="5" customWidth="1"/>
    <col min="13617" max="13617" width="4.85546875" style="5" bestFit="1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1" width="3.7109375" style="5" customWidth="1"/>
    <col min="13622" max="13622" width="4.85546875" style="5" bestFit="1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6" width="3.7109375" style="5" customWidth="1"/>
    <col min="13627" max="13627" width="4.85546875" style="5" bestFit="1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3.7109375" style="5" customWidth="1"/>
    <col min="13632" max="13632" width="4.85546875" style="5" bestFit="1" customWidth="1"/>
    <col min="13633" max="13633" width="8.7109375" style="5" customWidth="1"/>
    <col min="13634" max="13634" width="1.5703125" style="5" customWidth="1"/>
    <col min="13635" max="13635" width="4.7109375" style="5" customWidth="1"/>
    <col min="13636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5.85546875" style="5" bestFit="1" customWidth="1"/>
    <col min="13829" max="13829" width="6.85546875" style="5" bestFit="1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3.7109375" style="5" customWidth="1"/>
    <col min="13838" max="13838" width="4.85546875" style="5" bestFit="1" customWidth="1"/>
    <col min="13839" max="13839" width="8" style="5" bestFit="1" customWidth="1"/>
    <col min="13840" max="13840" width="1.5703125" style="5" customWidth="1"/>
    <col min="13841" max="13845" width="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3.7109375" style="5" customWidth="1"/>
    <col min="13868" max="13868" width="4.85546875" style="5" bestFit="1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2" width="3.7109375" style="5" customWidth="1"/>
    <col min="13873" max="13873" width="4.85546875" style="5" bestFit="1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7" width="3.7109375" style="5" customWidth="1"/>
    <col min="13878" max="13878" width="4.85546875" style="5" bestFit="1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2" width="3.7109375" style="5" customWidth="1"/>
    <col min="13883" max="13883" width="4.85546875" style="5" bestFit="1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3.7109375" style="5" customWidth="1"/>
    <col min="13888" max="13888" width="4.85546875" style="5" bestFit="1" customWidth="1"/>
    <col min="13889" max="13889" width="8.7109375" style="5" customWidth="1"/>
    <col min="13890" max="13890" width="1.5703125" style="5" customWidth="1"/>
    <col min="13891" max="13891" width="4.7109375" style="5" customWidth="1"/>
    <col min="13892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5.85546875" style="5" bestFit="1" customWidth="1"/>
    <col min="14085" max="14085" width="6.85546875" style="5" bestFit="1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3.7109375" style="5" customWidth="1"/>
    <col min="14094" max="14094" width="4.85546875" style="5" bestFit="1" customWidth="1"/>
    <col min="14095" max="14095" width="8" style="5" bestFit="1" customWidth="1"/>
    <col min="14096" max="14096" width="1.5703125" style="5" customWidth="1"/>
    <col min="14097" max="14101" width="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3.7109375" style="5" customWidth="1"/>
    <col min="14124" max="14124" width="4.85546875" style="5" bestFit="1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8" width="3.7109375" style="5" customWidth="1"/>
    <col min="14129" max="14129" width="4.85546875" style="5" bestFit="1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3" width="3.7109375" style="5" customWidth="1"/>
    <col min="14134" max="14134" width="4.85546875" style="5" bestFit="1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8" width="3.7109375" style="5" customWidth="1"/>
    <col min="14139" max="14139" width="4.85546875" style="5" bestFit="1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3.7109375" style="5" customWidth="1"/>
    <col min="14144" max="14144" width="4.85546875" style="5" bestFit="1" customWidth="1"/>
    <col min="14145" max="14145" width="8.7109375" style="5" customWidth="1"/>
    <col min="14146" max="14146" width="1.5703125" style="5" customWidth="1"/>
    <col min="14147" max="14147" width="4.7109375" style="5" customWidth="1"/>
    <col min="14148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5.85546875" style="5" bestFit="1" customWidth="1"/>
    <col min="14341" max="14341" width="6.85546875" style="5" bestFit="1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3.7109375" style="5" customWidth="1"/>
    <col min="14350" max="14350" width="4.85546875" style="5" bestFit="1" customWidth="1"/>
    <col min="14351" max="14351" width="8" style="5" bestFit="1" customWidth="1"/>
    <col min="14352" max="14352" width="1.5703125" style="5" customWidth="1"/>
    <col min="14353" max="14357" width="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3.7109375" style="5" customWidth="1"/>
    <col min="14380" max="14380" width="4.85546875" style="5" bestFit="1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4" width="3.7109375" style="5" customWidth="1"/>
    <col min="14385" max="14385" width="4.85546875" style="5" bestFit="1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89" width="3.7109375" style="5" customWidth="1"/>
    <col min="14390" max="14390" width="4.85546875" style="5" bestFit="1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4" width="3.7109375" style="5" customWidth="1"/>
    <col min="14395" max="14395" width="4.85546875" style="5" bestFit="1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3.7109375" style="5" customWidth="1"/>
    <col min="14400" max="14400" width="4.85546875" style="5" bestFit="1" customWidth="1"/>
    <col min="14401" max="14401" width="8.7109375" style="5" customWidth="1"/>
    <col min="14402" max="14402" width="1.5703125" style="5" customWidth="1"/>
    <col min="14403" max="14403" width="4.7109375" style="5" customWidth="1"/>
    <col min="14404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5.85546875" style="5" bestFit="1" customWidth="1"/>
    <col min="14597" max="14597" width="6.85546875" style="5" bestFit="1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3.7109375" style="5" customWidth="1"/>
    <col min="14606" max="14606" width="4.85546875" style="5" bestFit="1" customWidth="1"/>
    <col min="14607" max="14607" width="8" style="5" bestFit="1" customWidth="1"/>
    <col min="14608" max="14608" width="1.5703125" style="5" customWidth="1"/>
    <col min="14609" max="14613" width="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3.7109375" style="5" customWidth="1"/>
    <col min="14636" max="14636" width="4.85546875" style="5" bestFit="1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0" width="3.7109375" style="5" customWidth="1"/>
    <col min="14641" max="14641" width="4.85546875" style="5" bestFit="1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5" width="3.7109375" style="5" customWidth="1"/>
    <col min="14646" max="14646" width="4.85546875" style="5" bestFit="1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0" width="3.7109375" style="5" customWidth="1"/>
    <col min="14651" max="14651" width="4.85546875" style="5" bestFit="1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3.7109375" style="5" customWidth="1"/>
    <col min="14656" max="14656" width="4.85546875" style="5" bestFit="1" customWidth="1"/>
    <col min="14657" max="14657" width="8.7109375" style="5" customWidth="1"/>
    <col min="14658" max="14658" width="1.5703125" style="5" customWidth="1"/>
    <col min="14659" max="14659" width="4.7109375" style="5" customWidth="1"/>
    <col min="14660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5.85546875" style="5" bestFit="1" customWidth="1"/>
    <col min="14853" max="14853" width="6.85546875" style="5" bestFit="1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3.7109375" style="5" customWidth="1"/>
    <col min="14862" max="14862" width="4.85546875" style="5" bestFit="1" customWidth="1"/>
    <col min="14863" max="14863" width="8" style="5" bestFit="1" customWidth="1"/>
    <col min="14864" max="14864" width="1.5703125" style="5" customWidth="1"/>
    <col min="14865" max="14869" width="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3.7109375" style="5" customWidth="1"/>
    <col min="14892" max="14892" width="4.85546875" style="5" bestFit="1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6" width="3.7109375" style="5" customWidth="1"/>
    <col min="14897" max="14897" width="4.85546875" style="5" bestFit="1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1" width="3.7109375" style="5" customWidth="1"/>
    <col min="14902" max="14902" width="4.85546875" style="5" bestFit="1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6" width="3.7109375" style="5" customWidth="1"/>
    <col min="14907" max="14907" width="4.85546875" style="5" bestFit="1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3.7109375" style="5" customWidth="1"/>
    <col min="14912" max="14912" width="4.85546875" style="5" bestFit="1" customWidth="1"/>
    <col min="14913" max="14913" width="8.7109375" style="5" customWidth="1"/>
    <col min="14914" max="14914" width="1.5703125" style="5" customWidth="1"/>
    <col min="14915" max="14915" width="4.7109375" style="5" customWidth="1"/>
    <col min="14916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5.85546875" style="5" bestFit="1" customWidth="1"/>
    <col min="15109" max="15109" width="6.85546875" style="5" bestFit="1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3.7109375" style="5" customWidth="1"/>
    <col min="15118" max="15118" width="4.85546875" style="5" bestFit="1" customWidth="1"/>
    <col min="15119" max="15119" width="8" style="5" bestFit="1" customWidth="1"/>
    <col min="15120" max="15120" width="1.5703125" style="5" customWidth="1"/>
    <col min="15121" max="15125" width="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3.7109375" style="5" customWidth="1"/>
    <col min="15148" max="15148" width="4.85546875" style="5" bestFit="1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2" width="3.7109375" style="5" customWidth="1"/>
    <col min="15153" max="15153" width="4.85546875" style="5" bestFit="1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7" width="3.7109375" style="5" customWidth="1"/>
    <col min="15158" max="15158" width="4.85546875" style="5" bestFit="1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2" width="3.7109375" style="5" customWidth="1"/>
    <col min="15163" max="15163" width="4.85546875" style="5" bestFit="1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3.7109375" style="5" customWidth="1"/>
    <col min="15168" max="15168" width="4.85546875" style="5" bestFit="1" customWidth="1"/>
    <col min="15169" max="15169" width="8.7109375" style="5" customWidth="1"/>
    <col min="15170" max="15170" width="1.5703125" style="5" customWidth="1"/>
    <col min="15171" max="15171" width="4.7109375" style="5" customWidth="1"/>
    <col min="15172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5.85546875" style="5" bestFit="1" customWidth="1"/>
    <col min="15365" max="15365" width="6.85546875" style="5" bestFit="1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3.7109375" style="5" customWidth="1"/>
    <col min="15374" max="15374" width="4.85546875" style="5" bestFit="1" customWidth="1"/>
    <col min="15375" max="15375" width="8" style="5" bestFit="1" customWidth="1"/>
    <col min="15376" max="15376" width="1.5703125" style="5" customWidth="1"/>
    <col min="15377" max="15381" width="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3.7109375" style="5" customWidth="1"/>
    <col min="15404" max="15404" width="4.85546875" style="5" bestFit="1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8" width="3.7109375" style="5" customWidth="1"/>
    <col min="15409" max="15409" width="4.85546875" style="5" bestFit="1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3" width="3.7109375" style="5" customWidth="1"/>
    <col min="15414" max="15414" width="4.85546875" style="5" bestFit="1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8" width="3.7109375" style="5" customWidth="1"/>
    <col min="15419" max="15419" width="4.85546875" style="5" bestFit="1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3.7109375" style="5" customWidth="1"/>
    <col min="15424" max="15424" width="4.85546875" style="5" bestFit="1" customWidth="1"/>
    <col min="15425" max="15425" width="8.7109375" style="5" customWidth="1"/>
    <col min="15426" max="15426" width="1.5703125" style="5" customWidth="1"/>
    <col min="15427" max="15427" width="4.7109375" style="5" customWidth="1"/>
    <col min="15428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5.85546875" style="5" bestFit="1" customWidth="1"/>
    <col min="15621" max="15621" width="6.85546875" style="5" bestFit="1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3.7109375" style="5" customWidth="1"/>
    <col min="15630" max="15630" width="4.85546875" style="5" bestFit="1" customWidth="1"/>
    <col min="15631" max="15631" width="8" style="5" bestFit="1" customWidth="1"/>
    <col min="15632" max="15632" width="1.5703125" style="5" customWidth="1"/>
    <col min="15633" max="15637" width="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3.7109375" style="5" customWidth="1"/>
    <col min="15660" max="15660" width="4.85546875" style="5" bestFit="1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4" width="3.7109375" style="5" customWidth="1"/>
    <col min="15665" max="15665" width="4.85546875" style="5" bestFit="1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69" width="3.7109375" style="5" customWidth="1"/>
    <col min="15670" max="15670" width="4.85546875" style="5" bestFit="1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4" width="3.7109375" style="5" customWidth="1"/>
    <col min="15675" max="15675" width="4.85546875" style="5" bestFit="1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3.7109375" style="5" customWidth="1"/>
    <col min="15680" max="15680" width="4.85546875" style="5" bestFit="1" customWidth="1"/>
    <col min="15681" max="15681" width="8.7109375" style="5" customWidth="1"/>
    <col min="15682" max="15682" width="1.5703125" style="5" customWidth="1"/>
    <col min="15683" max="15683" width="4.7109375" style="5" customWidth="1"/>
    <col min="15684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5.85546875" style="5" bestFit="1" customWidth="1"/>
    <col min="15877" max="15877" width="6.85546875" style="5" bestFit="1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3.7109375" style="5" customWidth="1"/>
    <col min="15886" max="15886" width="4.85546875" style="5" bestFit="1" customWidth="1"/>
    <col min="15887" max="15887" width="8" style="5" bestFit="1" customWidth="1"/>
    <col min="15888" max="15888" width="1.5703125" style="5" customWidth="1"/>
    <col min="15889" max="15893" width="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3.7109375" style="5" customWidth="1"/>
    <col min="15916" max="15916" width="4.85546875" style="5" bestFit="1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0" width="3.7109375" style="5" customWidth="1"/>
    <col min="15921" max="15921" width="4.85546875" style="5" bestFit="1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5" width="3.7109375" style="5" customWidth="1"/>
    <col min="15926" max="15926" width="4.85546875" style="5" bestFit="1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0" width="3.7109375" style="5" customWidth="1"/>
    <col min="15931" max="15931" width="4.85546875" style="5" bestFit="1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3.7109375" style="5" customWidth="1"/>
    <col min="15936" max="15936" width="4.85546875" style="5" bestFit="1" customWidth="1"/>
    <col min="15937" max="15937" width="8.7109375" style="5" customWidth="1"/>
    <col min="15938" max="15938" width="1.5703125" style="5" customWidth="1"/>
    <col min="15939" max="15939" width="4.7109375" style="5" customWidth="1"/>
    <col min="15940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5.85546875" style="5" bestFit="1" customWidth="1"/>
    <col min="16133" max="16133" width="6.85546875" style="5" bestFit="1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3.7109375" style="5" customWidth="1"/>
    <col min="16142" max="16142" width="4.85546875" style="5" bestFit="1" customWidth="1"/>
    <col min="16143" max="16143" width="8" style="5" bestFit="1" customWidth="1"/>
    <col min="16144" max="16144" width="1.5703125" style="5" customWidth="1"/>
    <col min="16145" max="16149" width="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3.7109375" style="5" customWidth="1"/>
    <col min="16172" max="16172" width="4.85546875" style="5" bestFit="1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6" width="3.7109375" style="5" customWidth="1"/>
    <col min="16177" max="16177" width="4.85546875" style="5" bestFit="1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1" width="3.7109375" style="5" customWidth="1"/>
    <col min="16182" max="16182" width="4.85546875" style="5" bestFit="1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6" width="3.7109375" style="5" customWidth="1"/>
    <col min="16187" max="16187" width="4.85546875" style="5" bestFit="1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3.7109375" style="5" customWidth="1"/>
    <col min="16192" max="16192" width="4.85546875" style="5" bestFit="1" customWidth="1"/>
    <col min="16193" max="16193" width="8.7109375" style="5" customWidth="1"/>
    <col min="16194" max="16194" width="1.5703125" style="5" customWidth="1"/>
    <col min="16195" max="16195" width="4.7109375" style="5" customWidth="1"/>
    <col min="16196" max="16384" width="9.140625" style="5"/>
  </cols>
  <sheetData>
    <row r="1" spans="1:69" s="4" customFormat="1" ht="15.75" x14ac:dyDescent="0.25">
      <c r="A1" s="1" t="s">
        <v>0</v>
      </c>
      <c r="B1" s="1"/>
      <c r="C1" s="1"/>
      <c r="D1" s="1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9" s="4" customFormat="1" ht="15.75" x14ac:dyDescent="0.25">
      <c r="A2" s="1" t="s">
        <v>2</v>
      </c>
      <c r="B2" s="1"/>
      <c r="C2" s="1" t="s">
        <v>3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9" s="4" customFormat="1" ht="15.75" x14ac:dyDescent="0.25">
      <c r="A3" s="6" t="s">
        <v>4</v>
      </c>
      <c r="B3" s="6"/>
      <c r="C3" s="7" t="s">
        <v>45</v>
      </c>
      <c r="D3" s="5"/>
    </row>
    <row r="4" spans="1:69" s="4" customFormat="1" ht="16.5" thickBot="1" x14ac:dyDescent="0.3">
      <c r="A4" s="6"/>
      <c r="B4" s="6"/>
      <c r="C4" s="7"/>
      <c r="D4" s="7"/>
    </row>
    <row r="5" spans="1:69" ht="13.5" customHeight="1" x14ac:dyDescent="0.2">
      <c r="A5" s="54" t="s">
        <v>5</v>
      </c>
      <c r="B5" s="34" t="s">
        <v>6</v>
      </c>
      <c r="C5" s="75" t="s">
        <v>7</v>
      </c>
      <c r="D5" s="54" t="s">
        <v>8</v>
      </c>
      <c r="E5" s="31"/>
      <c r="F5" s="75"/>
      <c r="G5" s="54" t="s">
        <v>9</v>
      </c>
      <c r="H5" s="31"/>
      <c r="I5" s="31"/>
      <c r="J5" s="31"/>
      <c r="K5" s="32"/>
      <c r="L5" s="30" t="s">
        <v>10</v>
      </c>
      <c r="M5" s="31"/>
      <c r="N5" s="31"/>
      <c r="O5" s="31"/>
      <c r="P5" s="75"/>
      <c r="Q5" s="54" t="s">
        <v>44</v>
      </c>
      <c r="R5" s="31"/>
      <c r="S5" s="31"/>
      <c r="T5" s="31"/>
      <c r="U5" s="32"/>
      <c r="V5" s="33" t="s">
        <v>11</v>
      </c>
      <c r="W5" s="34"/>
      <c r="X5" s="34"/>
      <c r="Y5" s="34"/>
      <c r="Z5" s="76"/>
      <c r="AA5" s="77" t="s">
        <v>12</v>
      </c>
      <c r="AB5" s="34"/>
      <c r="AC5" s="34"/>
      <c r="AD5" s="34"/>
      <c r="AE5" s="35"/>
      <c r="AF5" s="33" t="s">
        <v>13</v>
      </c>
      <c r="AG5" s="34"/>
      <c r="AH5" s="34"/>
      <c r="AI5" s="34"/>
      <c r="AJ5" s="76"/>
      <c r="AK5" s="77" t="s">
        <v>14</v>
      </c>
      <c r="AL5" s="34"/>
      <c r="AM5" s="34"/>
      <c r="AN5" s="34"/>
      <c r="AO5" s="35"/>
      <c r="AP5" s="33" t="s">
        <v>15</v>
      </c>
      <c r="AQ5" s="34"/>
      <c r="AR5" s="34"/>
      <c r="AS5" s="34"/>
      <c r="AT5" s="76"/>
      <c r="AU5" s="54" t="s">
        <v>16</v>
      </c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2"/>
      <c r="BO5" s="33" t="s">
        <v>17</v>
      </c>
      <c r="BP5" s="34"/>
      <c r="BQ5" s="35"/>
    </row>
    <row r="6" spans="1:69" ht="13.5" customHeight="1" thickBot="1" x14ac:dyDescent="0.25">
      <c r="A6" s="78"/>
      <c r="B6" s="40"/>
      <c r="C6" s="47"/>
      <c r="D6" s="78"/>
      <c r="E6" s="37"/>
      <c r="F6" s="47"/>
      <c r="G6" s="78"/>
      <c r="H6" s="37"/>
      <c r="I6" s="37"/>
      <c r="J6" s="37"/>
      <c r="K6" s="38"/>
      <c r="L6" s="36"/>
      <c r="M6" s="37"/>
      <c r="N6" s="37"/>
      <c r="O6" s="37"/>
      <c r="P6" s="47"/>
      <c r="Q6" s="78"/>
      <c r="R6" s="37"/>
      <c r="S6" s="37"/>
      <c r="T6" s="37"/>
      <c r="U6" s="38"/>
      <c r="V6" s="39"/>
      <c r="W6" s="40"/>
      <c r="X6" s="40"/>
      <c r="Y6" s="40"/>
      <c r="Z6" s="43"/>
      <c r="AA6" s="79"/>
      <c r="AB6" s="40"/>
      <c r="AC6" s="40"/>
      <c r="AD6" s="40"/>
      <c r="AE6" s="41"/>
      <c r="AF6" s="39"/>
      <c r="AG6" s="40"/>
      <c r="AH6" s="40"/>
      <c r="AI6" s="40"/>
      <c r="AJ6" s="43"/>
      <c r="AK6" s="79"/>
      <c r="AL6" s="40"/>
      <c r="AM6" s="40"/>
      <c r="AN6" s="40"/>
      <c r="AO6" s="41"/>
      <c r="AP6" s="39"/>
      <c r="AQ6" s="40"/>
      <c r="AR6" s="40"/>
      <c r="AS6" s="40"/>
      <c r="AT6" s="43"/>
      <c r="AU6" s="80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52"/>
      <c r="BO6" s="39"/>
      <c r="BP6" s="40"/>
      <c r="BQ6" s="41"/>
    </row>
    <row r="7" spans="1:69" ht="13.5" customHeight="1" x14ac:dyDescent="0.2">
      <c r="A7" s="78"/>
      <c r="B7" s="40"/>
      <c r="C7" s="47"/>
      <c r="D7" s="78"/>
      <c r="E7" s="37"/>
      <c r="F7" s="47"/>
      <c r="G7" s="78"/>
      <c r="H7" s="37"/>
      <c r="I7" s="37"/>
      <c r="J7" s="37"/>
      <c r="K7" s="38"/>
      <c r="L7" s="36"/>
      <c r="M7" s="37"/>
      <c r="N7" s="37"/>
      <c r="O7" s="37"/>
      <c r="P7" s="47"/>
      <c r="Q7" s="78"/>
      <c r="R7" s="37"/>
      <c r="S7" s="37"/>
      <c r="T7" s="37"/>
      <c r="U7" s="38"/>
      <c r="V7" s="39"/>
      <c r="W7" s="40"/>
      <c r="X7" s="40"/>
      <c r="Y7" s="40"/>
      <c r="Z7" s="43"/>
      <c r="AA7" s="79"/>
      <c r="AB7" s="40"/>
      <c r="AC7" s="40"/>
      <c r="AD7" s="40"/>
      <c r="AE7" s="41"/>
      <c r="AF7" s="39"/>
      <c r="AG7" s="40"/>
      <c r="AH7" s="40"/>
      <c r="AI7" s="40"/>
      <c r="AJ7" s="43"/>
      <c r="AK7" s="79"/>
      <c r="AL7" s="40"/>
      <c r="AM7" s="40"/>
      <c r="AN7" s="40"/>
      <c r="AO7" s="41"/>
      <c r="AP7" s="39"/>
      <c r="AQ7" s="40"/>
      <c r="AR7" s="40"/>
      <c r="AS7" s="40"/>
      <c r="AT7" s="43"/>
      <c r="AU7" s="54" t="s">
        <v>18</v>
      </c>
      <c r="AV7" s="31"/>
      <c r="AW7" s="31"/>
      <c r="AX7" s="31"/>
      <c r="AY7" s="32"/>
      <c r="AZ7" s="54" t="s">
        <v>19</v>
      </c>
      <c r="BA7" s="31"/>
      <c r="BB7" s="31"/>
      <c r="BC7" s="31"/>
      <c r="BD7" s="32"/>
      <c r="BE7" s="54" t="s">
        <v>20</v>
      </c>
      <c r="BF7" s="31"/>
      <c r="BG7" s="31"/>
      <c r="BH7" s="31"/>
      <c r="BI7" s="32"/>
      <c r="BJ7" s="54" t="s">
        <v>21</v>
      </c>
      <c r="BK7" s="31"/>
      <c r="BL7" s="31"/>
      <c r="BM7" s="31"/>
      <c r="BN7" s="32"/>
      <c r="BO7" s="39"/>
      <c r="BP7" s="40"/>
      <c r="BQ7" s="41"/>
    </row>
    <row r="8" spans="1:69" x14ac:dyDescent="0.2">
      <c r="A8" s="78"/>
      <c r="B8" s="40"/>
      <c r="C8" s="47"/>
      <c r="D8" s="78" t="s">
        <v>22</v>
      </c>
      <c r="E8" s="44" t="s">
        <v>22</v>
      </c>
      <c r="F8" s="43" t="s">
        <v>23</v>
      </c>
      <c r="G8" s="48" t="s">
        <v>24</v>
      </c>
      <c r="H8" s="46"/>
      <c r="I8" s="46" t="s">
        <v>25</v>
      </c>
      <c r="J8" s="46"/>
      <c r="K8" s="38" t="s">
        <v>26</v>
      </c>
      <c r="L8" s="45" t="s">
        <v>24</v>
      </c>
      <c r="M8" s="46"/>
      <c r="N8" s="46" t="s">
        <v>25</v>
      </c>
      <c r="O8" s="46"/>
      <c r="P8" s="47" t="s">
        <v>26</v>
      </c>
      <c r="Q8" s="48" t="s">
        <v>24</v>
      </c>
      <c r="R8" s="46"/>
      <c r="S8" s="46" t="s">
        <v>25</v>
      </c>
      <c r="T8" s="46"/>
      <c r="U8" s="38" t="s">
        <v>26</v>
      </c>
      <c r="V8" s="45" t="s">
        <v>24</v>
      </c>
      <c r="W8" s="46"/>
      <c r="X8" s="46" t="s">
        <v>25</v>
      </c>
      <c r="Y8" s="46"/>
      <c r="Z8" s="47" t="s">
        <v>26</v>
      </c>
      <c r="AA8" s="48" t="s">
        <v>24</v>
      </c>
      <c r="AB8" s="46"/>
      <c r="AC8" s="46" t="s">
        <v>25</v>
      </c>
      <c r="AD8" s="46"/>
      <c r="AE8" s="38" t="s">
        <v>26</v>
      </c>
      <c r="AF8" s="45" t="s">
        <v>24</v>
      </c>
      <c r="AG8" s="46"/>
      <c r="AH8" s="46" t="s">
        <v>25</v>
      </c>
      <c r="AI8" s="46"/>
      <c r="AJ8" s="47" t="s">
        <v>26</v>
      </c>
      <c r="AK8" s="48" t="s">
        <v>24</v>
      </c>
      <c r="AL8" s="46"/>
      <c r="AM8" s="46" t="s">
        <v>25</v>
      </c>
      <c r="AN8" s="46"/>
      <c r="AO8" s="38" t="s">
        <v>26</v>
      </c>
      <c r="AP8" s="45" t="s">
        <v>24</v>
      </c>
      <c r="AQ8" s="46"/>
      <c r="AR8" s="46" t="s">
        <v>25</v>
      </c>
      <c r="AS8" s="46"/>
      <c r="AT8" s="47" t="s">
        <v>26</v>
      </c>
      <c r="AU8" s="48" t="s">
        <v>24</v>
      </c>
      <c r="AV8" s="46"/>
      <c r="AW8" s="46" t="s">
        <v>25</v>
      </c>
      <c r="AX8" s="46"/>
      <c r="AY8" s="38" t="s">
        <v>26</v>
      </c>
      <c r="AZ8" s="48" t="s">
        <v>24</v>
      </c>
      <c r="BA8" s="46"/>
      <c r="BB8" s="46" t="s">
        <v>25</v>
      </c>
      <c r="BC8" s="46"/>
      <c r="BD8" s="38" t="s">
        <v>26</v>
      </c>
      <c r="BE8" s="48" t="s">
        <v>24</v>
      </c>
      <c r="BF8" s="46"/>
      <c r="BG8" s="46" t="s">
        <v>25</v>
      </c>
      <c r="BH8" s="46"/>
      <c r="BI8" s="38" t="s">
        <v>26</v>
      </c>
      <c r="BJ8" s="48" t="s">
        <v>24</v>
      </c>
      <c r="BK8" s="46"/>
      <c r="BL8" s="46" t="s">
        <v>25</v>
      </c>
      <c r="BM8" s="46"/>
      <c r="BN8" s="38" t="s">
        <v>26</v>
      </c>
      <c r="BO8" s="45" t="s">
        <v>24</v>
      </c>
      <c r="BP8" s="46"/>
      <c r="BQ8" s="49" t="s">
        <v>25</v>
      </c>
    </row>
    <row r="9" spans="1:69" x14ac:dyDescent="0.2">
      <c r="A9" s="78"/>
      <c r="B9" s="40"/>
      <c r="C9" s="47"/>
      <c r="D9" s="78"/>
      <c r="E9" s="44" t="s">
        <v>27</v>
      </c>
      <c r="F9" s="43"/>
      <c r="G9" s="51" t="s">
        <v>28</v>
      </c>
      <c r="H9" s="120" t="s">
        <v>28</v>
      </c>
      <c r="I9" s="37" t="s">
        <v>29</v>
      </c>
      <c r="J9" s="37" t="s">
        <v>30</v>
      </c>
      <c r="K9" s="38"/>
      <c r="L9" s="50" t="s">
        <v>28</v>
      </c>
      <c r="M9" s="120" t="s">
        <v>28</v>
      </c>
      <c r="N9" s="37" t="s">
        <v>29</v>
      </c>
      <c r="O9" s="37" t="s">
        <v>30</v>
      </c>
      <c r="P9" s="47"/>
      <c r="Q9" s="51" t="s">
        <v>28</v>
      </c>
      <c r="R9" s="120" t="s">
        <v>28</v>
      </c>
      <c r="S9" s="37" t="s">
        <v>29</v>
      </c>
      <c r="T9" s="37" t="s">
        <v>30</v>
      </c>
      <c r="U9" s="38"/>
      <c r="V9" s="50" t="s">
        <v>28</v>
      </c>
      <c r="W9" s="120" t="s">
        <v>28</v>
      </c>
      <c r="X9" s="37" t="s">
        <v>29</v>
      </c>
      <c r="Y9" s="37" t="s">
        <v>30</v>
      </c>
      <c r="Z9" s="47"/>
      <c r="AA9" s="51" t="s">
        <v>28</v>
      </c>
      <c r="AB9" s="120" t="s">
        <v>28</v>
      </c>
      <c r="AC9" s="37" t="s">
        <v>29</v>
      </c>
      <c r="AD9" s="37" t="s">
        <v>30</v>
      </c>
      <c r="AE9" s="38"/>
      <c r="AF9" s="50" t="s">
        <v>28</v>
      </c>
      <c r="AG9" s="120" t="s">
        <v>28</v>
      </c>
      <c r="AH9" s="37" t="s">
        <v>29</v>
      </c>
      <c r="AI9" s="37" t="s">
        <v>30</v>
      </c>
      <c r="AJ9" s="47"/>
      <c r="AK9" s="51" t="s">
        <v>28</v>
      </c>
      <c r="AL9" s="120" t="s">
        <v>28</v>
      </c>
      <c r="AM9" s="37" t="s">
        <v>29</v>
      </c>
      <c r="AN9" s="37" t="s">
        <v>30</v>
      </c>
      <c r="AO9" s="38"/>
      <c r="AP9" s="50" t="s">
        <v>28</v>
      </c>
      <c r="AQ9" s="120" t="s">
        <v>28</v>
      </c>
      <c r="AR9" s="37" t="s">
        <v>29</v>
      </c>
      <c r="AS9" s="37" t="s">
        <v>30</v>
      </c>
      <c r="AT9" s="47"/>
      <c r="AU9" s="51" t="s">
        <v>28</v>
      </c>
      <c r="AV9" s="120" t="s">
        <v>28</v>
      </c>
      <c r="AW9" s="37" t="s">
        <v>29</v>
      </c>
      <c r="AX9" s="37" t="s">
        <v>30</v>
      </c>
      <c r="AY9" s="38"/>
      <c r="AZ9" s="51" t="s">
        <v>28</v>
      </c>
      <c r="BA9" s="120" t="s">
        <v>28</v>
      </c>
      <c r="BB9" s="37" t="s">
        <v>29</v>
      </c>
      <c r="BC9" s="37" t="s">
        <v>30</v>
      </c>
      <c r="BD9" s="38"/>
      <c r="BE9" s="51" t="s">
        <v>28</v>
      </c>
      <c r="BF9" s="120" t="s">
        <v>28</v>
      </c>
      <c r="BG9" s="37" t="s">
        <v>29</v>
      </c>
      <c r="BH9" s="37" t="s">
        <v>30</v>
      </c>
      <c r="BI9" s="38"/>
      <c r="BJ9" s="51" t="s">
        <v>28</v>
      </c>
      <c r="BK9" s="120" t="s">
        <v>28</v>
      </c>
      <c r="BL9" s="37" t="s">
        <v>29</v>
      </c>
      <c r="BM9" s="37" t="s">
        <v>30</v>
      </c>
      <c r="BN9" s="38"/>
      <c r="BO9" s="50" t="s">
        <v>28</v>
      </c>
      <c r="BP9" s="120" t="s">
        <v>28</v>
      </c>
      <c r="BQ9" s="38" t="s">
        <v>29</v>
      </c>
    </row>
    <row r="10" spans="1:69" x14ac:dyDescent="0.2">
      <c r="A10" s="78"/>
      <c r="B10" s="40"/>
      <c r="C10" s="47"/>
      <c r="D10" s="78"/>
      <c r="E10" s="44"/>
      <c r="F10" s="43"/>
      <c r="G10" s="51"/>
      <c r="H10" s="120"/>
      <c r="I10" s="37"/>
      <c r="J10" s="37"/>
      <c r="K10" s="38"/>
      <c r="L10" s="50"/>
      <c r="M10" s="120"/>
      <c r="N10" s="37"/>
      <c r="O10" s="37"/>
      <c r="P10" s="47"/>
      <c r="Q10" s="51"/>
      <c r="R10" s="120"/>
      <c r="S10" s="37"/>
      <c r="T10" s="37"/>
      <c r="U10" s="38"/>
      <c r="V10" s="50"/>
      <c r="W10" s="120"/>
      <c r="X10" s="37"/>
      <c r="Y10" s="37"/>
      <c r="Z10" s="47"/>
      <c r="AA10" s="51"/>
      <c r="AB10" s="120"/>
      <c r="AC10" s="37"/>
      <c r="AD10" s="37"/>
      <c r="AE10" s="38"/>
      <c r="AF10" s="50"/>
      <c r="AG10" s="120"/>
      <c r="AH10" s="37"/>
      <c r="AI10" s="37"/>
      <c r="AJ10" s="47"/>
      <c r="AK10" s="51"/>
      <c r="AL10" s="120"/>
      <c r="AM10" s="37"/>
      <c r="AN10" s="37"/>
      <c r="AO10" s="38"/>
      <c r="AP10" s="50"/>
      <c r="AQ10" s="120"/>
      <c r="AR10" s="37"/>
      <c r="AS10" s="37"/>
      <c r="AT10" s="47"/>
      <c r="AU10" s="51"/>
      <c r="AV10" s="120"/>
      <c r="AW10" s="37"/>
      <c r="AX10" s="37"/>
      <c r="AY10" s="38"/>
      <c r="AZ10" s="51"/>
      <c r="BA10" s="120"/>
      <c r="BB10" s="37"/>
      <c r="BC10" s="37"/>
      <c r="BD10" s="38"/>
      <c r="BE10" s="51"/>
      <c r="BF10" s="120"/>
      <c r="BG10" s="37"/>
      <c r="BH10" s="37"/>
      <c r="BI10" s="38"/>
      <c r="BJ10" s="51"/>
      <c r="BK10" s="120"/>
      <c r="BL10" s="37"/>
      <c r="BM10" s="37"/>
      <c r="BN10" s="38"/>
      <c r="BO10" s="50"/>
      <c r="BP10" s="120"/>
      <c r="BQ10" s="38"/>
    </row>
    <row r="11" spans="1:69" ht="13.5" thickBot="1" x14ac:dyDescent="0.25">
      <c r="A11" s="81"/>
      <c r="B11" s="82"/>
      <c r="C11" s="83"/>
      <c r="D11" s="81"/>
      <c r="E11" s="84">
        <v>0.2</v>
      </c>
      <c r="F11" s="85"/>
      <c r="G11" s="86" t="s">
        <v>31</v>
      </c>
      <c r="H11" s="121" t="s">
        <v>32</v>
      </c>
      <c r="I11" s="55"/>
      <c r="J11" s="55"/>
      <c r="K11" s="56"/>
      <c r="L11" s="87" t="s">
        <v>31</v>
      </c>
      <c r="M11" s="121" t="s">
        <v>32</v>
      </c>
      <c r="N11" s="55"/>
      <c r="O11" s="55"/>
      <c r="P11" s="83"/>
      <c r="Q11" s="86" t="s">
        <v>31</v>
      </c>
      <c r="R11" s="121" t="s">
        <v>32</v>
      </c>
      <c r="S11" s="55"/>
      <c r="T11" s="55"/>
      <c r="U11" s="56"/>
      <c r="V11" s="87" t="s">
        <v>31</v>
      </c>
      <c r="W11" s="121" t="s">
        <v>32</v>
      </c>
      <c r="X11" s="55"/>
      <c r="Y11" s="55"/>
      <c r="Z11" s="83"/>
      <c r="AA11" s="86" t="s">
        <v>31</v>
      </c>
      <c r="AB11" s="121" t="s">
        <v>32</v>
      </c>
      <c r="AC11" s="55"/>
      <c r="AD11" s="55"/>
      <c r="AE11" s="56"/>
      <c r="AF11" s="87" t="s">
        <v>31</v>
      </c>
      <c r="AG11" s="121" t="s">
        <v>32</v>
      </c>
      <c r="AH11" s="55"/>
      <c r="AI11" s="55"/>
      <c r="AJ11" s="83"/>
      <c r="AK11" s="86" t="s">
        <v>31</v>
      </c>
      <c r="AL11" s="121" t="s">
        <v>32</v>
      </c>
      <c r="AM11" s="55"/>
      <c r="AN11" s="55"/>
      <c r="AO11" s="56"/>
      <c r="AP11" s="87" t="s">
        <v>31</v>
      </c>
      <c r="AQ11" s="121" t="s">
        <v>32</v>
      </c>
      <c r="AR11" s="55"/>
      <c r="AS11" s="55"/>
      <c r="AT11" s="83"/>
      <c r="AU11" s="86" t="s">
        <v>31</v>
      </c>
      <c r="AV11" s="121" t="s">
        <v>32</v>
      </c>
      <c r="AW11" s="55"/>
      <c r="AX11" s="55"/>
      <c r="AY11" s="56"/>
      <c r="AZ11" s="86" t="s">
        <v>31</v>
      </c>
      <c r="BA11" s="121" t="s">
        <v>32</v>
      </c>
      <c r="BB11" s="55"/>
      <c r="BC11" s="55"/>
      <c r="BD11" s="56"/>
      <c r="BE11" s="86" t="s">
        <v>31</v>
      </c>
      <c r="BF11" s="121" t="s">
        <v>32</v>
      </c>
      <c r="BG11" s="55"/>
      <c r="BH11" s="55"/>
      <c r="BI11" s="56"/>
      <c r="BJ11" s="86" t="s">
        <v>31</v>
      </c>
      <c r="BK11" s="121" t="s">
        <v>32</v>
      </c>
      <c r="BL11" s="55"/>
      <c r="BM11" s="55"/>
      <c r="BN11" s="56"/>
      <c r="BO11" s="87" t="s">
        <v>31</v>
      </c>
      <c r="BP11" s="121" t="s">
        <v>32</v>
      </c>
      <c r="BQ11" s="56"/>
    </row>
    <row r="12" spans="1:69" ht="13.5" thickBot="1" x14ac:dyDescent="0.25">
      <c r="A12" s="88">
        <v>1</v>
      </c>
      <c r="B12" s="89">
        <v>2</v>
      </c>
      <c r="C12" s="57">
        <v>3</v>
      </c>
      <c r="D12" s="90">
        <v>4</v>
      </c>
      <c r="E12" s="60">
        <v>5</v>
      </c>
      <c r="F12" s="91">
        <v>6</v>
      </c>
      <c r="G12" s="62">
        <v>7</v>
      </c>
      <c r="H12" s="59">
        <v>8</v>
      </c>
      <c r="I12" s="60">
        <v>9</v>
      </c>
      <c r="J12" s="60">
        <v>10</v>
      </c>
      <c r="K12" s="61"/>
      <c r="L12" s="58">
        <v>11</v>
      </c>
      <c r="M12" s="59">
        <v>12</v>
      </c>
      <c r="N12" s="60">
        <v>13</v>
      </c>
      <c r="O12" s="60">
        <v>14</v>
      </c>
      <c r="P12" s="57"/>
      <c r="Q12" s="62">
        <v>15</v>
      </c>
      <c r="R12" s="59">
        <v>16</v>
      </c>
      <c r="S12" s="60">
        <v>17</v>
      </c>
      <c r="T12" s="60">
        <v>18</v>
      </c>
      <c r="U12" s="61"/>
      <c r="V12" s="58">
        <v>19</v>
      </c>
      <c r="W12" s="59">
        <v>20</v>
      </c>
      <c r="X12" s="60">
        <v>21</v>
      </c>
      <c r="Y12" s="60">
        <v>22</v>
      </c>
      <c r="Z12" s="57"/>
      <c r="AA12" s="62">
        <v>23</v>
      </c>
      <c r="AB12" s="59">
        <v>24</v>
      </c>
      <c r="AC12" s="60">
        <v>25</v>
      </c>
      <c r="AD12" s="60">
        <v>25</v>
      </c>
      <c r="AE12" s="61"/>
      <c r="AF12" s="58">
        <v>27</v>
      </c>
      <c r="AG12" s="59">
        <v>28</v>
      </c>
      <c r="AH12" s="60">
        <v>29</v>
      </c>
      <c r="AI12" s="60">
        <v>30</v>
      </c>
      <c r="AJ12" s="57"/>
      <c r="AK12" s="62">
        <v>31</v>
      </c>
      <c r="AL12" s="59">
        <v>32</v>
      </c>
      <c r="AM12" s="60">
        <v>33</v>
      </c>
      <c r="AN12" s="60">
        <v>34</v>
      </c>
      <c r="AO12" s="61"/>
      <c r="AP12" s="58">
        <v>35</v>
      </c>
      <c r="AQ12" s="59">
        <v>36</v>
      </c>
      <c r="AR12" s="60">
        <v>37</v>
      </c>
      <c r="AS12" s="60">
        <v>38</v>
      </c>
      <c r="AT12" s="57"/>
      <c r="AU12" s="62">
        <v>39</v>
      </c>
      <c r="AV12" s="59">
        <v>40</v>
      </c>
      <c r="AW12" s="60">
        <v>41</v>
      </c>
      <c r="AX12" s="60">
        <v>42</v>
      </c>
      <c r="AY12" s="61"/>
      <c r="AZ12" s="62">
        <v>43</v>
      </c>
      <c r="BA12" s="59">
        <v>44</v>
      </c>
      <c r="BB12" s="60">
        <v>45</v>
      </c>
      <c r="BC12" s="60">
        <v>46</v>
      </c>
      <c r="BD12" s="61"/>
      <c r="BE12" s="62">
        <v>47</v>
      </c>
      <c r="BF12" s="59">
        <v>48</v>
      </c>
      <c r="BG12" s="60">
        <v>49</v>
      </c>
      <c r="BH12" s="60">
        <v>50</v>
      </c>
      <c r="BI12" s="61"/>
      <c r="BJ12" s="62">
        <v>51</v>
      </c>
      <c r="BK12" s="59">
        <v>52</v>
      </c>
      <c r="BL12" s="60">
        <v>53</v>
      </c>
      <c r="BM12" s="60">
        <v>54</v>
      </c>
      <c r="BN12" s="61"/>
      <c r="BO12" s="58">
        <v>55</v>
      </c>
      <c r="BP12" s="59">
        <v>56</v>
      </c>
      <c r="BQ12" s="61">
        <v>57</v>
      </c>
    </row>
    <row r="13" spans="1:69" x14ac:dyDescent="0.2">
      <c r="A13" s="112">
        <v>5</v>
      </c>
      <c r="B13" s="115" t="s">
        <v>39</v>
      </c>
      <c r="C13" s="116" t="s">
        <v>40</v>
      </c>
      <c r="D13" s="29">
        <v>364</v>
      </c>
      <c r="E13" s="10">
        <f>D13*20%</f>
        <v>72.8</v>
      </c>
      <c r="F13" s="9">
        <v>336</v>
      </c>
      <c r="G13" s="92">
        <f>[1]NOV!H50</f>
        <v>29</v>
      </c>
      <c r="H13" s="124">
        <v>23</v>
      </c>
      <c r="I13" s="93">
        <f>H13+[1]NOV!I50</f>
        <v>364</v>
      </c>
      <c r="J13" s="94">
        <f>I13/D13*100</f>
        <v>100</v>
      </c>
      <c r="K13" s="95"/>
      <c r="L13" s="96">
        <f>[1]NOV!M50</f>
        <v>39</v>
      </c>
      <c r="M13" s="124">
        <v>30</v>
      </c>
      <c r="N13" s="93">
        <f>M13+[1]NOV!N50</f>
        <v>358</v>
      </c>
      <c r="O13" s="94">
        <f>+N13/D13*100</f>
        <v>98.35164835164835</v>
      </c>
      <c r="P13" s="97"/>
      <c r="Q13" s="92">
        <f>[1]NOV!R50</f>
        <v>41</v>
      </c>
      <c r="R13" s="124">
        <v>30</v>
      </c>
      <c r="S13" s="93">
        <f>R13+[1]NOV!S50</f>
        <v>361</v>
      </c>
      <c r="T13" s="98">
        <f t="shared" ref="T13:T20" si="0">+S13/D13*100</f>
        <v>99.175824175824175</v>
      </c>
      <c r="U13" s="95"/>
      <c r="V13" s="96">
        <f>[1]NOV!W50</f>
        <v>8</v>
      </c>
      <c r="W13" s="124">
        <v>13</v>
      </c>
      <c r="X13" s="93">
        <f>W13+[1]NOV!X50</f>
        <v>121</v>
      </c>
      <c r="Y13" s="94">
        <f>X13/D13*100</f>
        <v>33.241758241758241</v>
      </c>
      <c r="Z13" s="97"/>
      <c r="AA13" s="92">
        <f>[1]NOV!AB50</f>
        <v>8</v>
      </c>
      <c r="AB13" s="124">
        <v>13</v>
      </c>
      <c r="AC13" s="93">
        <f>AB13+[1]NOV!AC50</f>
        <v>121</v>
      </c>
      <c r="AD13" s="94">
        <f>AC13/D13*100</f>
        <v>33.241758241758241</v>
      </c>
      <c r="AE13" s="95"/>
      <c r="AF13" s="96">
        <f>[1]NOV!AG50</f>
        <v>7</v>
      </c>
      <c r="AG13" s="124">
        <v>3</v>
      </c>
      <c r="AH13" s="93">
        <f>AG13+[1]NOV!AH50</f>
        <v>58</v>
      </c>
      <c r="AI13" s="94">
        <f>AH13/E13*100</f>
        <v>79.670329670329679</v>
      </c>
      <c r="AJ13" s="97"/>
      <c r="AK13" s="92">
        <f>[1]NOV!AL50</f>
        <v>27</v>
      </c>
      <c r="AL13" s="124">
        <v>34</v>
      </c>
      <c r="AM13" s="93">
        <f>AL13+[1]NOV!AM50</f>
        <v>330</v>
      </c>
      <c r="AN13" s="94">
        <f>AM13/F13*100</f>
        <v>98.214285714285708</v>
      </c>
      <c r="AO13" s="95"/>
      <c r="AP13" s="96">
        <f>[1]NOV!AQ50</f>
        <v>27</v>
      </c>
      <c r="AQ13" s="124">
        <v>34</v>
      </c>
      <c r="AR13" s="93">
        <f>AQ13+[1]NOV!AR50</f>
        <v>330</v>
      </c>
      <c r="AS13" s="94">
        <f>AR13/F13*100</f>
        <v>98.214285714285708</v>
      </c>
      <c r="AT13" s="97"/>
      <c r="AU13" s="92">
        <f>[1]NOV!AV50</f>
        <v>27</v>
      </c>
      <c r="AV13" s="124">
        <v>34</v>
      </c>
      <c r="AW13" s="93">
        <f>AV13+[1]NOV!AW50</f>
        <v>323</v>
      </c>
      <c r="AX13" s="94">
        <f>AW13/F13*100</f>
        <v>96.13095238095238</v>
      </c>
      <c r="AY13" s="95"/>
      <c r="AZ13" s="92">
        <f>[1]NOV!BA50</f>
        <v>27</v>
      </c>
      <c r="BA13" s="124">
        <v>34</v>
      </c>
      <c r="BB13" s="93">
        <f>BA13+[1]NOV!BB50</f>
        <v>323</v>
      </c>
      <c r="BC13" s="94">
        <f>BB13/F13*100</f>
        <v>96.13095238095238</v>
      </c>
      <c r="BD13" s="95"/>
      <c r="BE13" s="92">
        <f>[1]NOV!BF50</f>
        <v>29</v>
      </c>
      <c r="BF13" s="124">
        <v>30</v>
      </c>
      <c r="BG13" s="93">
        <f>BF13+[1]NOV!BG50</f>
        <v>316</v>
      </c>
      <c r="BH13" s="94">
        <f>BG13/F13*100</f>
        <v>94.047619047619051</v>
      </c>
      <c r="BI13" s="95"/>
      <c r="BJ13" s="92">
        <f>[1]NOV!BK50</f>
        <v>30</v>
      </c>
      <c r="BK13" s="124">
        <v>30</v>
      </c>
      <c r="BL13" s="93">
        <f>BK13+[1]NOV!BL50</f>
        <v>314</v>
      </c>
      <c r="BM13" s="94">
        <f>BL13/F13*100</f>
        <v>93.452380952380949</v>
      </c>
      <c r="BN13" s="8"/>
      <c r="BO13" s="96">
        <f>[1]NOV!BP50</f>
        <v>39</v>
      </c>
      <c r="BP13" s="125">
        <v>30</v>
      </c>
      <c r="BQ13" s="53">
        <f>BP13+[1]NOV!BQ50</f>
        <v>353</v>
      </c>
    </row>
    <row r="14" spans="1:69" x14ac:dyDescent="0.2">
      <c r="A14" s="113"/>
      <c r="B14" s="117"/>
      <c r="C14" s="118" t="s">
        <v>41</v>
      </c>
      <c r="D14" s="11">
        <v>168</v>
      </c>
      <c r="E14" s="12">
        <f>D14*20%</f>
        <v>33.6</v>
      </c>
      <c r="F14" s="13">
        <v>155</v>
      </c>
      <c r="G14" s="99">
        <f>[1]NOV!H51</f>
        <v>18</v>
      </c>
      <c r="H14" s="126">
        <v>3</v>
      </c>
      <c r="I14" s="100">
        <f>H14+[1]NOV!I51</f>
        <v>168</v>
      </c>
      <c r="J14" s="63">
        <f>I14/D14*100</f>
        <v>100</v>
      </c>
      <c r="K14" s="64"/>
      <c r="L14" s="101">
        <f>[1]NOV!M51</f>
        <v>26</v>
      </c>
      <c r="M14" s="126">
        <v>20</v>
      </c>
      <c r="N14" s="100">
        <f>M14+[1]NOV!N51</f>
        <v>168</v>
      </c>
      <c r="O14" s="63">
        <f>+N14/D14*100</f>
        <v>100</v>
      </c>
      <c r="P14" s="65"/>
      <c r="Q14" s="99">
        <f>[1]NOV!R51</f>
        <v>30</v>
      </c>
      <c r="R14" s="126">
        <v>20</v>
      </c>
      <c r="S14" s="100">
        <f>R14+[1]NOV!S51</f>
        <v>168</v>
      </c>
      <c r="T14" s="14">
        <f t="shared" si="0"/>
        <v>100</v>
      </c>
      <c r="U14" s="64"/>
      <c r="V14" s="101">
        <f>[1]NOV!W51</f>
        <v>8</v>
      </c>
      <c r="W14" s="126">
        <v>9</v>
      </c>
      <c r="X14" s="100">
        <f>W14+[1]NOV!X51</f>
        <v>37</v>
      </c>
      <c r="Y14" s="63">
        <f>X14/D14*100</f>
        <v>22.023809523809522</v>
      </c>
      <c r="Z14" s="65"/>
      <c r="AA14" s="99">
        <f>[1]NOV!AB51</f>
        <v>8</v>
      </c>
      <c r="AB14" s="126">
        <v>9</v>
      </c>
      <c r="AC14" s="100">
        <f>AB14+[1]NOV!AC51</f>
        <v>41</v>
      </c>
      <c r="AD14" s="63">
        <f>AC14/D14*100</f>
        <v>24.404761904761905</v>
      </c>
      <c r="AE14" s="64"/>
      <c r="AF14" s="101">
        <f>[1]NOV!AG51</f>
        <v>1</v>
      </c>
      <c r="AG14" s="126">
        <v>2</v>
      </c>
      <c r="AH14" s="100">
        <f>AG14+[1]NOV!AH51</f>
        <v>27</v>
      </c>
      <c r="AI14" s="63">
        <f>AH14/E14*100</f>
        <v>80.357142857142847</v>
      </c>
      <c r="AJ14" s="65"/>
      <c r="AK14" s="99">
        <f>[1]NOV!AL51</f>
        <v>12</v>
      </c>
      <c r="AL14" s="126">
        <v>18</v>
      </c>
      <c r="AM14" s="100">
        <f>AL14+[1]NOV!AM51</f>
        <v>151</v>
      </c>
      <c r="AN14" s="63">
        <f>AM14/F14*100</f>
        <v>97.41935483870968</v>
      </c>
      <c r="AO14" s="64"/>
      <c r="AP14" s="101">
        <f>[1]NOV!AQ51</f>
        <v>12</v>
      </c>
      <c r="AQ14" s="126">
        <v>18</v>
      </c>
      <c r="AR14" s="100">
        <f>AQ14+[1]NOV!AR51</f>
        <v>151</v>
      </c>
      <c r="AS14" s="63">
        <f>AR14/F14*100</f>
        <v>97.41935483870968</v>
      </c>
      <c r="AT14" s="65"/>
      <c r="AU14" s="99">
        <f>[1]NOV!AV51</f>
        <v>12</v>
      </c>
      <c r="AV14" s="126">
        <v>19</v>
      </c>
      <c r="AW14" s="100">
        <f>AV14+[1]NOV!AW51</f>
        <v>152</v>
      </c>
      <c r="AX14" s="63">
        <f>AW14/F14*100</f>
        <v>98.064516129032256</v>
      </c>
      <c r="AY14" s="64"/>
      <c r="AZ14" s="99">
        <f>[1]NOV!BA51</f>
        <v>12</v>
      </c>
      <c r="BA14" s="126">
        <v>19</v>
      </c>
      <c r="BB14" s="100">
        <f>BA14+[1]NOV!BB51</f>
        <v>152</v>
      </c>
      <c r="BC14" s="63">
        <f>BB14/F14*100</f>
        <v>98.064516129032256</v>
      </c>
      <c r="BD14" s="64"/>
      <c r="BE14" s="99">
        <f>[1]NOV!BF51</f>
        <v>25</v>
      </c>
      <c r="BF14" s="126">
        <v>24</v>
      </c>
      <c r="BG14" s="100">
        <f>BF14+[1]NOV!BG51</f>
        <v>153</v>
      </c>
      <c r="BH14" s="63">
        <f>BG14/F14*100</f>
        <v>98.709677419354833</v>
      </c>
      <c r="BI14" s="64"/>
      <c r="BJ14" s="99">
        <f>[1]NOV!BK51</f>
        <v>24</v>
      </c>
      <c r="BK14" s="126">
        <v>24</v>
      </c>
      <c r="BL14" s="100">
        <f>BK14+[1]NOV!BL51</f>
        <v>153</v>
      </c>
      <c r="BM14" s="63">
        <f>BL14/F14*100</f>
        <v>98.709677419354833</v>
      </c>
      <c r="BN14" s="13"/>
      <c r="BO14" s="101">
        <f>[1]NOV!BP51</f>
        <v>12</v>
      </c>
      <c r="BP14" s="127">
        <v>10</v>
      </c>
      <c r="BQ14" s="15">
        <f>BP14+[1]NOV!BQ51</f>
        <v>114</v>
      </c>
    </row>
    <row r="15" spans="1:69" x14ac:dyDescent="0.2">
      <c r="A15" s="113"/>
      <c r="B15" s="117"/>
      <c r="C15" s="118" t="s">
        <v>42</v>
      </c>
      <c r="D15" s="11">
        <v>185</v>
      </c>
      <c r="E15" s="12">
        <f>D15*20%</f>
        <v>37</v>
      </c>
      <c r="F15" s="13">
        <v>170</v>
      </c>
      <c r="G15" s="99">
        <f>[1]NOV!H52</f>
        <v>17</v>
      </c>
      <c r="H15" s="126">
        <v>19</v>
      </c>
      <c r="I15" s="100">
        <f>H15+[1]NOV!I52</f>
        <v>154</v>
      </c>
      <c r="J15" s="63">
        <f>I15/D15*100</f>
        <v>83.243243243243242</v>
      </c>
      <c r="K15" s="64"/>
      <c r="L15" s="101">
        <f>[1]NOV!M52</f>
        <v>16</v>
      </c>
      <c r="M15" s="126">
        <v>10</v>
      </c>
      <c r="N15" s="100">
        <f>M15+[1]NOV!N52</f>
        <v>139</v>
      </c>
      <c r="O15" s="63">
        <f>+N15/D15*100</f>
        <v>75.13513513513513</v>
      </c>
      <c r="P15" s="65"/>
      <c r="Q15" s="99">
        <f>[1]NOV!R52</f>
        <v>16</v>
      </c>
      <c r="R15" s="126">
        <v>11</v>
      </c>
      <c r="S15" s="100">
        <f>R15+[1]NOV!S52</f>
        <v>128</v>
      </c>
      <c r="T15" s="14">
        <f t="shared" si="0"/>
        <v>69.189189189189193</v>
      </c>
      <c r="U15" s="64"/>
      <c r="V15" s="101">
        <f>[1]NOV!W52</f>
        <v>5</v>
      </c>
      <c r="W15" s="126">
        <v>10</v>
      </c>
      <c r="X15" s="100">
        <f>W15+[1]NOV!X52</f>
        <v>46</v>
      </c>
      <c r="Y15" s="63">
        <f>X15/D15*100</f>
        <v>24.864864864864867</v>
      </c>
      <c r="Z15" s="65"/>
      <c r="AA15" s="99">
        <f>[1]NOV!AB52</f>
        <v>5</v>
      </c>
      <c r="AB15" s="126">
        <v>10</v>
      </c>
      <c r="AC15" s="100">
        <f>AB15+[1]NOV!AC52</f>
        <v>48</v>
      </c>
      <c r="AD15" s="63">
        <f>AC15/D15*100</f>
        <v>25.945945945945947</v>
      </c>
      <c r="AE15" s="64"/>
      <c r="AF15" s="101">
        <f>[1]NOV!AG52</f>
        <v>1</v>
      </c>
      <c r="AG15" s="126">
        <v>2</v>
      </c>
      <c r="AH15" s="100">
        <f>AG15+[1]NOV!AH52</f>
        <v>32</v>
      </c>
      <c r="AI15" s="63">
        <f>AH15/E15*100</f>
        <v>86.486486486486484</v>
      </c>
      <c r="AJ15" s="65"/>
      <c r="AK15" s="99">
        <f>[1]NOV!AL52</f>
        <v>15</v>
      </c>
      <c r="AL15" s="126">
        <v>15</v>
      </c>
      <c r="AM15" s="100">
        <f>AL15+[1]NOV!AM52</f>
        <v>139</v>
      </c>
      <c r="AN15" s="63">
        <f>AM15/F15*100</f>
        <v>81.764705882352942</v>
      </c>
      <c r="AO15" s="64"/>
      <c r="AP15" s="101">
        <f>[1]NOV!AQ52</f>
        <v>15</v>
      </c>
      <c r="AQ15" s="126">
        <v>15</v>
      </c>
      <c r="AR15" s="100">
        <f>AQ15+[1]NOV!AR52</f>
        <v>139</v>
      </c>
      <c r="AS15" s="63">
        <f>AR15/F15*100</f>
        <v>81.764705882352942</v>
      </c>
      <c r="AT15" s="65"/>
      <c r="AU15" s="99">
        <f>[1]NOV!AV52</f>
        <v>15</v>
      </c>
      <c r="AV15" s="126">
        <v>14</v>
      </c>
      <c r="AW15" s="100">
        <f>AV15+[1]NOV!AW52</f>
        <v>138</v>
      </c>
      <c r="AX15" s="63">
        <f>AW15/F15*100</f>
        <v>81.17647058823529</v>
      </c>
      <c r="AY15" s="64"/>
      <c r="AZ15" s="99">
        <f>[1]NOV!BA52</f>
        <v>15</v>
      </c>
      <c r="BA15" s="126">
        <v>14</v>
      </c>
      <c r="BB15" s="100">
        <f>BA15+[1]NOV!BB52</f>
        <v>138</v>
      </c>
      <c r="BC15" s="63">
        <f>BB15/F15*100</f>
        <v>81.17647058823529</v>
      </c>
      <c r="BD15" s="64"/>
      <c r="BE15" s="99">
        <f>[1]NOV!BF52</f>
        <v>10</v>
      </c>
      <c r="BF15" s="126">
        <v>29</v>
      </c>
      <c r="BG15" s="100">
        <f>BF15+[1]NOV!BG52</f>
        <v>149</v>
      </c>
      <c r="BH15" s="63">
        <f>BG15/F15*100</f>
        <v>87.647058823529406</v>
      </c>
      <c r="BI15" s="64"/>
      <c r="BJ15" s="99">
        <f>[1]NOV!BK52</f>
        <v>10</v>
      </c>
      <c r="BK15" s="126">
        <v>29</v>
      </c>
      <c r="BL15" s="100">
        <f>BK15+[1]NOV!BL52</f>
        <v>149</v>
      </c>
      <c r="BM15" s="63">
        <f>BL15/F15*100</f>
        <v>87.647058823529406</v>
      </c>
      <c r="BN15" s="13"/>
      <c r="BO15" s="101">
        <f>[1]NOV!BP52</f>
        <v>16</v>
      </c>
      <c r="BP15" s="127">
        <v>11</v>
      </c>
      <c r="BQ15" s="15">
        <f>BP15+[1]NOV!BQ52</f>
        <v>129</v>
      </c>
    </row>
    <row r="16" spans="1:69" x14ac:dyDescent="0.2">
      <c r="A16" s="113"/>
      <c r="B16" s="117"/>
      <c r="C16" s="118" t="s">
        <v>43</v>
      </c>
      <c r="D16" s="11">
        <v>283</v>
      </c>
      <c r="E16" s="12">
        <f>D16*20%</f>
        <v>56.6</v>
      </c>
      <c r="F16" s="13">
        <v>261</v>
      </c>
      <c r="G16" s="99">
        <f>[1]NOV!H53</f>
        <v>34</v>
      </c>
      <c r="H16" s="126">
        <v>26</v>
      </c>
      <c r="I16" s="100">
        <f>H16+[1]NOV!I53</f>
        <v>257</v>
      </c>
      <c r="J16" s="63">
        <f>I16/D16*100</f>
        <v>90.812720848056543</v>
      </c>
      <c r="K16" s="64"/>
      <c r="L16" s="101">
        <f>[1]NOV!M53</f>
        <v>23</v>
      </c>
      <c r="M16" s="126">
        <v>27</v>
      </c>
      <c r="N16" s="100">
        <f>M16+[1]NOV!N53</f>
        <v>268</v>
      </c>
      <c r="O16" s="63">
        <f>+N16/D16*100</f>
        <v>94.699646643109531</v>
      </c>
      <c r="P16" s="65"/>
      <c r="Q16" s="99">
        <f>[1]NOV!R53</f>
        <v>26</v>
      </c>
      <c r="R16" s="126">
        <v>36</v>
      </c>
      <c r="S16" s="100">
        <f>R16+[1]NOV!S53</f>
        <v>258</v>
      </c>
      <c r="T16" s="14">
        <f t="shared" si="0"/>
        <v>91.166077738515909</v>
      </c>
      <c r="U16" s="64"/>
      <c r="V16" s="101">
        <f>[1]NOV!W53</f>
        <v>11</v>
      </c>
      <c r="W16" s="126">
        <v>5</v>
      </c>
      <c r="X16" s="100">
        <f>W16+[1]NOV!X53</f>
        <v>58</v>
      </c>
      <c r="Y16" s="63">
        <f>X16/D16*100</f>
        <v>20.49469964664311</v>
      </c>
      <c r="Z16" s="65"/>
      <c r="AA16" s="99">
        <f>[1]NOV!AB53</f>
        <v>12</v>
      </c>
      <c r="AB16" s="126">
        <v>7</v>
      </c>
      <c r="AC16" s="100">
        <f>AB16+[1]NOV!AC53</f>
        <v>79</v>
      </c>
      <c r="AD16" s="63">
        <f>AC16/D16*100</f>
        <v>27.915194346289752</v>
      </c>
      <c r="AE16" s="64"/>
      <c r="AF16" s="101">
        <f>[1]NOV!AG53</f>
        <v>2</v>
      </c>
      <c r="AG16" s="126">
        <v>4</v>
      </c>
      <c r="AH16" s="100">
        <f>AG16+[1]NOV!AH53</f>
        <v>46</v>
      </c>
      <c r="AI16" s="63">
        <f>AH16/E16*100</f>
        <v>81.272084805653705</v>
      </c>
      <c r="AJ16" s="65"/>
      <c r="AK16" s="99">
        <f>[1]NOV!AL53</f>
        <v>45</v>
      </c>
      <c r="AL16" s="126">
        <v>28</v>
      </c>
      <c r="AM16" s="100">
        <f>AL16+[1]NOV!AM53</f>
        <v>238</v>
      </c>
      <c r="AN16" s="63">
        <f>AM16/F16*100</f>
        <v>91.187739463601531</v>
      </c>
      <c r="AO16" s="64"/>
      <c r="AP16" s="101">
        <f>[1]NOV!AQ53</f>
        <v>45</v>
      </c>
      <c r="AQ16" s="126">
        <v>28</v>
      </c>
      <c r="AR16" s="100">
        <f>AQ16+[1]NOV!AR53</f>
        <v>238</v>
      </c>
      <c r="AS16" s="63">
        <f>AR16/F16*100</f>
        <v>91.187739463601531</v>
      </c>
      <c r="AT16" s="65"/>
      <c r="AU16" s="99">
        <f>[1]NOV!AV53</f>
        <v>45</v>
      </c>
      <c r="AV16" s="126">
        <v>28</v>
      </c>
      <c r="AW16" s="100">
        <f>AV16+[1]NOV!AW53</f>
        <v>238</v>
      </c>
      <c r="AX16" s="63">
        <f>AW16/F16*100</f>
        <v>91.187739463601531</v>
      </c>
      <c r="AY16" s="64"/>
      <c r="AZ16" s="99">
        <f>[1]NOV!BA53</f>
        <v>45</v>
      </c>
      <c r="BA16" s="126">
        <v>28</v>
      </c>
      <c r="BB16" s="100">
        <f>BA16+[1]NOV!BB53</f>
        <v>238</v>
      </c>
      <c r="BC16" s="63">
        <f>BB16/F16*100</f>
        <v>91.187739463601531</v>
      </c>
      <c r="BD16" s="64"/>
      <c r="BE16" s="99">
        <f>[1]NOV!BF53</f>
        <v>45</v>
      </c>
      <c r="BF16" s="126">
        <v>26</v>
      </c>
      <c r="BG16" s="100">
        <f>BF16+[1]NOV!BG53</f>
        <v>237</v>
      </c>
      <c r="BH16" s="63">
        <f>BG16/F16*100</f>
        <v>90.804597701149419</v>
      </c>
      <c r="BI16" s="64"/>
      <c r="BJ16" s="99">
        <f>[1]NOV!BK53</f>
        <v>46</v>
      </c>
      <c r="BK16" s="126">
        <v>26</v>
      </c>
      <c r="BL16" s="100">
        <f>BK16+[1]NOV!BL53</f>
        <v>234</v>
      </c>
      <c r="BM16" s="63">
        <f>BL16/F16*100</f>
        <v>89.65517241379311</v>
      </c>
      <c r="BN16" s="13"/>
      <c r="BO16" s="101">
        <f>[1]NOV!BP53</f>
        <v>25</v>
      </c>
      <c r="BP16" s="127">
        <v>20</v>
      </c>
      <c r="BQ16" s="15">
        <f>BP16+[1]NOV!BQ53</f>
        <v>178</v>
      </c>
    </row>
    <row r="17" spans="1:69" x14ac:dyDescent="0.2">
      <c r="A17" s="113"/>
      <c r="B17" s="117"/>
      <c r="C17" s="102" t="s">
        <v>33</v>
      </c>
      <c r="D17" s="16">
        <f>SUM(D13:D16)</f>
        <v>1000</v>
      </c>
      <c r="E17" s="17">
        <f>SUM(E13:E16)</f>
        <v>200</v>
      </c>
      <c r="F17" s="18">
        <f>SUM(F13:F16)</f>
        <v>922</v>
      </c>
      <c r="G17" s="68">
        <f>[1]NOV!H54</f>
        <v>98</v>
      </c>
      <c r="H17" s="128">
        <f>SUM(H13:H16)</f>
        <v>71</v>
      </c>
      <c r="I17" s="67">
        <f>H17+[1]NOV!I54</f>
        <v>943</v>
      </c>
      <c r="J17" s="67">
        <f>I17/D17*100</f>
        <v>94.3</v>
      </c>
      <c r="K17" s="122"/>
      <c r="L17" s="66">
        <f>[1]NOV!M54</f>
        <v>104</v>
      </c>
      <c r="M17" s="128">
        <f>SUM(M13:M16)</f>
        <v>87</v>
      </c>
      <c r="N17" s="67">
        <f>M17+[1]NOV!N54</f>
        <v>933</v>
      </c>
      <c r="O17" s="67">
        <f>+N17/D17*100</f>
        <v>93.300000000000011</v>
      </c>
      <c r="P17" s="123"/>
      <c r="Q17" s="68">
        <f>[1]NOV!R54</f>
        <v>113</v>
      </c>
      <c r="R17" s="128">
        <f>SUM(R13:R16)</f>
        <v>97</v>
      </c>
      <c r="S17" s="67">
        <f>R17+[1]NOV!S54</f>
        <v>915</v>
      </c>
      <c r="T17" s="17">
        <f t="shared" si="0"/>
        <v>91.5</v>
      </c>
      <c r="U17" s="122"/>
      <c r="V17" s="66">
        <f>[1]NOV!W54</f>
        <v>32</v>
      </c>
      <c r="W17" s="128">
        <f>SUM(W13:W16)</f>
        <v>37</v>
      </c>
      <c r="X17" s="67">
        <f>W17+[1]NOV!X54</f>
        <v>262</v>
      </c>
      <c r="Y17" s="67">
        <f>X17/D17*100</f>
        <v>26.200000000000003</v>
      </c>
      <c r="Z17" s="123"/>
      <c r="AA17" s="68">
        <f>[1]NOV!AB54</f>
        <v>33</v>
      </c>
      <c r="AB17" s="128">
        <f>SUM(AB13:AB16)</f>
        <v>39</v>
      </c>
      <c r="AC17" s="67">
        <f>AB17+[1]NOV!AC54</f>
        <v>289</v>
      </c>
      <c r="AD17" s="67">
        <f>AC17/D17*100</f>
        <v>28.9</v>
      </c>
      <c r="AE17" s="122"/>
      <c r="AF17" s="66">
        <f>[1]NOV!AG54</f>
        <v>11</v>
      </c>
      <c r="AG17" s="128">
        <f>SUM(AG13:AG16)</f>
        <v>11</v>
      </c>
      <c r="AH17" s="67">
        <f>AG17+[1]NOV!AH54</f>
        <v>163</v>
      </c>
      <c r="AI17" s="67">
        <f>AH17/E17*100</f>
        <v>81.5</v>
      </c>
      <c r="AJ17" s="123"/>
      <c r="AK17" s="68">
        <f>[1]NOV!AL54</f>
        <v>99</v>
      </c>
      <c r="AL17" s="128">
        <f>SUM(AL13:AL16)</f>
        <v>95</v>
      </c>
      <c r="AM17" s="67">
        <f>AL17+[1]NOV!AM54</f>
        <v>858</v>
      </c>
      <c r="AN17" s="67">
        <f>AM17/F17*100</f>
        <v>93.058568329718</v>
      </c>
      <c r="AO17" s="122"/>
      <c r="AP17" s="66">
        <f>[1]NOV!AQ54</f>
        <v>99</v>
      </c>
      <c r="AQ17" s="128">
        <f>SUM(AQ13:AQ16)</f>
        <v>95</v>
      </c>
      <c r="AR17" s="67">
        <f>AQ17+[1]NOV!AR54</f>
        <v>858</v>
      </c>
      <c r="AS17" s="67">
        <f>AR17/F17*100</f>
        <v>93.058568329718</v>
      </c>
      <c r="AT17" s="123"/>
      <c r="AU17" s="68">
        <f>[1]NOV!AV54</f>
        <v>99</v>
      </c>
      <c r="AV17" s="128">
        <f>SUM(AV13:AV16)</f>
        <v>95</v>
      </c>
      <c r="AW17" s="67">
        <f>AV17+[1]NOV!AW54</f>
        <v>851</v>
      </c>
      <c r="AX17" s="67">
        <f>AW17/F17*100</f>
        <v>92.299349240780913</v>
      </c>
      <c r="AY17" s="122"/>
      <c r="AZ17" s="68">
        <f>[1]NOV!BA54</f>
        <v>99</v>
      </c>
      <c r="BA17" s="128">
        <f>SUM(BA13:BA16)</f>
        <v>95</v>
      </c>
      <c r="BB17" s="67">
        <f>BA17+[1]NOV!BB54</f>
        <v>851</v>
      </c>
      <c r="BC17" s="67">
        <f>BB17/F17*100</f>
        <v>92.299349240780913</v>
      </c>
      <c r="BD17" s="122"/>
      <c r="BE17" s="68">
        <f>[1]NOV!BF54</f>
        <v>109</v>
      </c>
      <c r="BF17" s="128">
        <f>SUM(BF13:BF16)</f>
        <v>109</v>
      </c>
      <c r="BG17" s="67">
        <f>BF17+[1]NOV!BG54</f>
        <v>855</v>
      </c>
      <c r="BH17" s="67">
        <f>BG17/F17*100</f>
        <v>92.73318872017353</v>
      </c>
      <c r="BI17" s="122"/>
      <c r="BJ17" s="68">
        <f>[1]NOV!BK54</f>
        <v>110</v>
      </c>
      <c r="BK17" s="128">
        <f>SUM(BK13:BK16)</f>
        <v>109</v>
      </c>
      <c r="BL17" s="67">
        <f>BK17+[1]NOV!BL54</f>
        <v>850</v>
      </c>
      <c r="BM17" s="67">
        <f>BL17/F17*100</f>
        <v>92.190889370932766</v>
      </c>
      <c r="BN17" s="18"/>
      <c r="BO17" s="66">
        <f>[1]NOV!BP54</f>
        <v>92</v>
      </c>
      <c r="BP17" s="128">
        <f>SUM(BP13:BP16)</f>
        <v>71</v>
      </c>
      <c r="BQ17" s="103">
        <f>BP17+[1]NOV!BQ54</f>
        <v>774</v>
      </c>
    </row>
    <row r="18" spans="1:69" x14ac:dyDescent="0.2">
      <c r="A18" s="113"/>
      <c r="B18" s="117"/>
      <c r="C18" s="104" t="s">
        <v>34</v>
      </c>
      <c r="D18" s="20"/>
      <c r="E18" s="21"/>
      <c r="F18" s="22"/>
      <c r="G18" s="99">
        <f>[1]NOV!H55</f>
        <v>0</v>
      </c>
      <c r="H18" s="126"/>
      <c r="I18" s="100">
        <f>H18+[1]NOV!I55</f>
        <v>0</v>
      </c>
      <c r="J18" s="69"/>
      <c r="K18" s="70"/>
      <c r="L18" s="101">
        <f>[1]NOV!M55</f>
        <v>0</v>
      </c>
      <c r="M18" s="126"/>
      <c r="N18" s="100">
        <f>M18+[1]NOV!N55</f>
        <v>0</v>
      </c>
      <c r="O18" s="69"/>
      <c r="P18" s="71"/>
      <c r="Q18" s="99">
        <f>[1]NOV!R55</f>
        <v>0</v>
      </c>
      <c r="R18" s="126"/>
      <c r="S18" s="100">
        <f>R18+[1]NOV!S55</f>
        <v>0</v>
      </c>
      <c r="T18" s="14"/>
      <c r="U18" s="70"/>
      <c r="V18" s="101">
        <f>[1]NOV!W55</f>
        <v>0</v>
      </c>
      <c r="W18" s="126"/>
      <c r="X18" s="100">
        <f>W18+[1]NOV!X55</f>
        <v>0</v>
      </c>
      <c r="Y18" s="69"/>
      <c r="Z18" s="71"/>
      <c r="AA18" s="99">
        <f>[1]NOV!AB55</f>
        <v>0</v>
      </c>
      <c r="AB18" s="126"/>
      <c r="AC18" s="100">
        <f>AB18+[1]NOV!AC55</f>
        <v>0</v>
      </c>
      <c r="AD18" s="69"/>
      <c r="AE18" s="70"/>
      <c r="AF18" s="101">
        <f>[1]NOV!AG55</f>
        <v>0</v>
      </c>
      <c r="AG18" s="126"/>
      <c r="AH18" s="100">
        <f>AG18+[1]NOV!AH55</f>
        <v>0</v>
      </c>
      <c r="AI18" s="69"/>
      <c r="AJ18" s="71"/>
      <c r="AK18" s="99">
        <f>[1]NOV!AL55</f>
        <v>0</v>
      </c>
      <c r="AL18" s="126"/>
      <c r="AM18" s="100">
        <f>AL18+[1]NOV!AM55</f>
        <v>0</v>
      </c>
      <c r="AN18" s="69"/>
      <c r="AO18" s="70"/>
      <c r="AP18" s="101">
        <f>[1]NOV!AQ55</f>
        <v>0</v>
      </c>
      <c r="AQ18" s="126"/>
      <c r="AR18" s="100">
        <f>AQ18+[1]NOV!AR55</f>
        <v>0</v>
      </c>
      <c r="AS18" s="69"/>
      <c r="AT18" s="71"/>
      <c r="AU18" s="99">
        <f>[1]NOV!AV55</f>
        <v>0</v>
      </c>
      <c r="AV18" s="126"/>
      <c r="AW18" s="100">
        <f>AV18+[1]NOV!AW55</f>
        <v>0</v>
      </c>
      <c r="AX18" s="69"/>
      <c r="AY18" s="70"/>
      <c r="AZ18" s="99">
        <f>[1]NOV!BA55</f>
        <v>0</v>
      </c>
      <c r="BA18" s="126"/>
      <c r="BB18" s="100">
        <f>BA18+[1]NOV!BB55</f>
        <v>0</v>
      </c>
      <c r="BC18" s="69"/>
      <c r="BD18" s="70"/>
      <c r="BE18" s="99">
        <f>[1]NOV!BF55</f>
        <v>0</v>
      </c>
      <c r="BF18" s="126"/>
      <c r="BG18" s="100">
        <f>BF18+[1]NOV!BG55</f>
        <v>0</v>
      </c>
      <c r="BH18" s="69"/>
      <c r="BI18" s="70"/>
      <c r="BJ18" s="99">
        <f>[1]NOV!BK55</f>
        <v>0</v>
      </c>
      <c r="BK18" s="126"/>
      <c r="BL18" s="100">
        <f>BK18+[1]NOV!BL55</f>
        <v>0</v>
      </c>
      <c r="BM18" s="69"/>
      <c r="BN18" s="22"/>
      <c r="BO18" s="101">
        <f>[1]NOV!BP55</f>
        <v>0</v>
      </c>
      <c r="BP18" s="126"/>
      <c r="BQ18" s="15">
        <f>BP18+[1]NOV!BQ55</f>
        <v>0</v>
      </c>
    </row>
    <row r="19" spans="1:69" x14ac:dyDescent="0.2">
      <c r="A19" s="113"/>
      <c r="B19" s="117"/>
      <c r="C19" s="105" t="s">
        <v>35</v>
      </c>
      <c r="D19" s="20"/>
      <c r="E19" s="21"/>
      <c r="F19" s="22"/>
      <c r="G19" s="99">
        <f>[1]NOV!H56</f>
        <v>0</v>
      </c>
      <c r="H19" s="126"/>
      <c r="I19" s="100">
        <f>H19+[1]NOV!I56</f>
        <v>0</v>
      </c>
      <c r="J19" s="69"/>
      <c r="K19" s="70"/>
      <c r="L19" s="101">
        <f>[1]NOV!M56</f>
        <v>0</v>
      </c>
      <c r="M19" s="126"/>
      <c r="N19" s="100">
        <f>M19+[1]NOV!N56</f>
        <v>0</v>
      </c>
      <c r="O19" s="69"/>
      <c r="P19" s="71"/>
      <c r="Q19" s="99">
        <f>[1]NOV!R56</f>
        <v>0</v>
      </c>
      <c r="R19" s="126"/>
      <c r="S19" s="100">
        <f>R19+[1]NOV!S56</f>
        <v>0</v>
      </c>
      <c r="T19" s="14"/>
      <c r="U19" s="70"/>
      <c r="V19" s="101">
        <f>[1]NOV!W56</f>
        <v>0</v>
      </c>
      <c r="W19" s="126"/>
      <c r="X19" s="100">
        <f>W19+[1]NOV!X56</f>
        <v>0</v>
      </c>
      <c r="Y19" s="69"/>
      <c r="Z19" s="71"/>
      <c r="AA19" s="99">
        <f>[1]NOV!AB56</f>
        <v>0</v>
      </c>
      <c r="AB19" s="126"/>
      <c r="AC19" s="100">
        <f>AB19+[1]NOV!AC56</f>
        <v>0</v>
      </c>
      <c r="AD19" s="69"/>
      <c r="AE19" s="70"/>
      <c r="AF19" s="101">
        <f>[1]NOV!AG56</f>
        <v>0</v>
      </c>
      <c r="AG19" s="126"/>
      <c r="AH19" s="100">
        <f>AG19+[1]NOV!AH56</f>
        <v>0</v>
      </c>
      <c r="AI19" s="69"/>
      <c r="AJ19" s="71"/>
      <c r="AK19" s="99">
        <f>[1]NOV!AL56</f>
        <v>0</v>
      </c>
      <c r="AL19" s="126"/>
      <c r="AM19" s="100">
        <f>AL19+[1]NOV!AM56</f>
        <v>0</v>
      </c>
      <c r="AN19" s="69"/>
      <c r="AO19" s="70"/>
      <c r="AP19" s="101">
        <f>[1]NOV!AQ56</f>
        <v>0</v>
      </c>
      <c r="AQ19" s="126"/>
      <c r="AR19" s="100">
        <f>AQ19+[1]NOV!AR56</f>
        <v>0</v>
      </c>
      <c r="AS19" s="69"/>
      <c r="AT19" s="71"/>
      <c r="AU19" s="99">
        <f>[1]NOV!AV56</f>
        <v>0</v>
      </c>
      <c r="AV19" s="126"/>
      <c r="AW19" s="100">
        <f>AV19+[1]NOV!AW56</f>
        <v>0</v>
      </c>
      <c r="AX19" s="69"/>
      <c r="AY19" s="70"/>
      <c r="AZ19" s="99">
        <f>[1]NOV!BA56</f>
        <v>0</v>
      </c>
      <c r="BA19" s="126"/>
      <c r="BB19" s="100">
        <f>BA19+[1]NOV!BB56</f>
        <v>0</v>
      </c>
      <c r="BC19" s="69"/>
      <c r="BD19" s="70"/>
      <c r="BE19" s="99">
        <f>[1]NOV!BF56</f>
        <v>0</v>
      </c>
      <c r="BF19" s="126"/>
      <c r="BG19" s="100">
        <f>BF19+[1]NOV!BG56</f>
        <v>0</v>
      </c>
      <c r="BH19" s="69"/>
      <c r="BI19" s="70"/>
      <c r="BJ19" s="99">
        <f>[1]NOV!BK56</f>
        <v>0</v>
      </c>
      <c r="BK19" s="126"/>
      <c r="BL19" s="100">
        <f>BK19+[1]NOV!BL56</f>
        <v>0</v>
      </c>
      <c r="BM19" s="69"/>
      <c r="BN19" s="22"/>
      <c r="BO19" s="101">
        <f>[1]NOV!BP56</f>
        <v>0</v>
      </c>
      <c r="BP19" s="126"/>
      <c r="BQ19" s="15">
        <f>BP19+[1]NOV!BQ56</f>
        <v>0</v>
      </c>
    </row>
    <row r="20" spans="1:69" x14ac:dyDescent="0.2">
      <c r="A20" s="113"/>
      <c r="B20" s="117"/>
      <c r="C20" s="102" t="s">
        <v>36</v>
      </c>
      <c r="D20" s="23">
        <f>SUM(D17:D19)</f>
        <v>1000</v>
      </c>
      <c r="E20" s="24">
        <f>SUM(E17:E19)</f>
        <v>200</v>
      </c>
      <c r="F20" s="19">
        <f>SUM(F17:F19)</f>
        <v>922</v>
      </c>
      <c r="G20" s="68">
        <f>[1]NOV!H57</f>
        <v>98</v>
      </c>
      <c r="H20" s="128">
        <f>SUM(H17:H19)</f>
        <v>71</v>
      </c>
      <c r="I20" s="67">
        <f>H20+[1]NOV!I57</f>
        <v>943</v>
      </c>
      <c r="J20" s="67">
        <f>I20/D20*100</f>
        <v>94.3</v>
      </c>
      <c r="K20" s="122"/>
      <c r="L20" s="66">
        <f>[1]NOV!M57</f>
        <v>104</v>
      </c>
      <c r="M20" s="128">
        <f>SUM(M17:M19)</f>
        <v>87</v>
      </c>
      <c r="N20" s="67">
        <f>M20+[1]NOV!N57</f>
        <v>933</v>
      </c>
      <c r="O20" s="67">
        <f>+N20/D20*100</f>
        <v>93.300000000000011</v>
      </c>
      <c r="P20" s="123"/>
      <c r="Q20" s="68">
        <f>[1]NOV!R57</f>
        <v>113</v>
      </c>
      <c r="R20" s="128">
        <f>SUM(R17:R19)</f>
        <v>97</v>
      </c>
      <c r="S20" s="67">
        <f>R20+[1]NOV!S57</f>
        <v>915</v>
      </c>
      <c r="T20" s="17">
        <f t="shared" si="0"/>
        <v>91.5</v>
      </c>
      <c r="U20" s="122"/>
      <c r="V20" s="66">
        <f>[1]NOV!W57</f>
        <v>32</v>
      </c>
      <c r="W20" s="128">
        <f>SUM(W17:W19)</f>
        <v>37</v>
      </c>
      <c r="X20" s="67">
        <f>W20+[1]NOV!X57</f>
        <v>262</v>
      </c>
      <c r="Y20" s="67">
        <f>X20/D20*100</f>
        <v>26.200000000000003</v>
      </c>
      <c r="Z20" s="123"/>
      <c r="AA20" s="68">
        <f>[1]NOV!AB57</f>
        <v>33</v>
      </c>
      <c r="AB20" s="128">
        <f>SUM(AB17:AB19)</f>
        <v>39</v>
      </c>
      <c r="AC20" s="67">
        <f>AB20+[1]NOV!AC57</f>
        <v>289</v>
      </c>
      <c r="AD20" s="67">
        <f>AC20/D20*100</f>
        <v>28.9</v>
      </c>
      <c r="AE20" s="122"/>
      <c r="AF20" s="66">
        <f>[1]NOV!AG57</f>
        <v>11</v>
      </c>
      <c r="AG20" s="128">
        <f>SUM(AG17:AG19)</f>
        <v>11</v>
      </c>
      <c r="AH20" s="67">
        <f>AG20+[1]NOV!AH57</f>
        <v>163</v>
      </c>
      <c r="AI20" s="67">
        <f>AH20/E20*100</f>
        <v>81.5</v>
      </c>
      <c r="AJ20" s="123"/>
      <c r="AK20" s="68">
        <f>[1]NOV!AL57</f>
        <v>99</v>
      </c>
      <c r="AL20" s="128">
        <f>SUM(AL17:AL19)</f>
        <v>95</v>
      </c>
      <c r="AM20" s="67">
        <f>AL20+[1]NOV!AM57</f>
        <v>858</v>
      </c>
      <c r="AN20" s="67">
        <f>AM20/F20*100</f>
        <v>93.058568329718</v>
      </c>
      <c r="AO20" s="122"/>
      <c r="AP20" s="66">
        <f>[1]NOV!AQ57</f>
        <v>99</v>
      </c>
      <c r="AQ20" s="128">
        <f>SUM(AQ17:AQ19)</f>
        <v>95</v>
      </c>
      <c r="AR20" s="67">
        <f>AQ20+[1]NOV!AR57</f>
        <v>858</v>
      </c>
      <c r="AS20" s="67">
        <f>AR20/F20*100</f>
        <v>93.058568329718</v>
      </c>
      <c r="AT20" s="123"/>
      <c r="AU20" s="68">
        <f>[1]NOV!AV57</f>
        <v>99</v>
      </c>
      <c r="AV20" s="128">
        <f>SUM(AV17:AV19)</f>
        <v>95</v>
      </c>
      <c r="AW20" s="67">
        <f>AV20+[1]NOV!AW57</f>
        <v>851</v>
      </c>
      <c r="AX20" s="67">
        <f>AW20/F17*100</f>
        <v>92.299349240780913</v>
      </c>
      <c r="AY20" s="122"/>
      <c r="AZ20" s="68">
        <f>[1]NOV!BA57</f>
        <v>99</v>
      </c>
      <c r="BA20" s="128">
        <f>SUM(BA17:BA19)</f>
        <v>95</v>
      </c>
      <c r="BB20" s="67">
        <f>BA20+[1]NOV!BB57</f>
        <v>851</v>
      </c>
      <c r="BC20" s="67">
        <f>BB20/F17*100</f>
        <v>92.299349240780913</v>
      </c>
      <c r="BD20" s="122"/>
      <c r="BE20" s="68">
        <f>[1]NOV!BF57</f>
        <v>109</v>
      </c>
      <c r="BF20" s="128">
        <f>SUM(BF17:BF19)</f>
        <v>109</v>
      </c>
      <c r="BG20" s="67">
        <f>BF20+[1]NOV!BG57</f>
        <v>855</v>
      </c>
      <c r="BH20" s="67">
        <f>BG20/F17*100</f>
        <v>92.73318872017353</v>
      </c>
      <c r="BI20" s="122"/>
      <c r="BJ20" s="68">
        <f>[1]NOV!BK57</f>
        <v>110</v>
      </c>
      <c r="BK20" s="128">
        <f>SUM(BK17:BK19)</f>
        <v>109</v>
      </c>
      <c r="BL20" s="67">
        <f>BK20+[1]NOV!BL57</f>
        <v>850</v>
      </c>
      <c r="BM20" s="67">
        <f>BL20/F20*100</f>
        <v>92.190889370932766</v>
      </c>
      <c r="BN20" s="18"/>
      <c r="BO20" s="66">
        <f>[1]NOV!BP57</f>
        <v>92</v>
      </c>
      <c r="BP20" s="128">
        <f>SUM(BP17:BP19)</f>
        <v>71</v>
      </c>
      <c r="BQ20" s="103">
        <f>BP20+[1]NOV!BQ57</f>
        <v>774</v>
      </c>
    </row>
    <row r="21" spans="1:69" x14ac:dyDescent="0.2">
      <c r="A21" s="113"/>
      <c r="B21" s="117"/>
      <c r="C21" s="106" t="s">
        <v>37</v>
      </c>
      <c r="D21" s="20"/>
      <c r="E21" s="21"/>
      <c r="F21" s="22"/>
      <c r="G21" s="99">
        <f>[1]NOV!H58</f>
        <v>0</v>
      </c>
      <c r="H21" s="126"/>
      <c r="I21" s="100">
        <f>H21+[1]NOV!I58</f>
        <v>0</v>
      </c>
      <c r="J21" s="69"/>
      <c r="K21" s="70"/>
      <c r="L21" s="101">
        <f>[1]NOV!M58</f>
        <v>0</v>
      </c>
      <c r="M21" s="126"/>
      <c r="N21" s="100">
        <f>M21+[1]NOV!N58</f>
        <v>0</v>
      </c>
      <c r="O21" s="69"/>
      <c r="P21" s="71"/>
      <c r="Q21" s="99">
        <f>[1]NOV!R58</f>
        <v>0</v>
      </c>
      <c r="R21" s="126"/>
      <c r="S21" s="100">
        <f>R21+[1]NOV!S58</f>
        <v>0</v>
      </c>
      <c r="T21" s="14"/>
      <c r="U21" s="70"/>
      <c r="V21" s="101">
        <f>[1]NOV!W58</f>
        <v>0</v>
      </c>
      <c r="W21" s="126"/>
      <c r="X21" s="100">
        <f>W21+[1]NOV!X58</f>
        <v>0</v>
      </c>
      <c r="Y21" s="69"/>
      <c r="Z21" s="71"/>
      <c r="AA21" s="99">
        <f>[1]NOV!AB58</f>
        <v>0</v>
      </c>
      <c r="AB21" s="126"/>
      <c r="AC21" s="100">
        <f>AB21+[1]NOV!AC58</f>
        <v>0</v>
      </c>
      <c r="AD21" s="69"/>
      <c r="AE21" s="70"/>
      <c r="AF21" s="101">
        <f>[1]NOV!AG58</f>
        <v>0</v>
      </c>
      <c r="AG21" s="126"/>
      <c r="AH21" s="100">
        <f>AG21+[1]NOV!AH58</f>
        <v>0</v>
      </c>
      <c r="AI21" s="69"/>
      <c r="AJ21" s="71"/>
      <c r="AK21" s="99">
        <f>[1]NOV!AL58</f>
        <v>0</v>
      </c>
      <c r="AL21" s="126"/>
      <c r="AM21" s="100">
        <f>AL21+[1]NOV!AM58</f>
        <v>0</v>
      </c>
      <c r="AN21" s="69"/>
      <c r="AO21" s="70"/>
      <c r="AP21" s="101">
        <f>[1]NOV!AQ58</f>
        <v>0</v>
      </c>
      <c r="AQ21" s="126"/>
      <c r="AR21" s="100">
        <f>AQ21+[1]NOV!AR58</f>
        <v>0</v>
      </c>
      <c r="AS21" s="69"/>
      <c r="AT21" s="71"/>
      <c r="AU21" s="99">
        <f>[1]NOV!AV58</f>
        <v>0</v>
      </c>
      <c r="AV21" s="126"/>
      <c r="AW21" s="100">
        <f>AV21+[1]NOV!AW58</f>
        <v>0</v>
      </c>
      <c r="AX21" s="69"/>
      <c r="AY21" s="70"/>
      <c r="AZ21" s="99">
        <f>[1]NOV!BA58</f>
        <v>0</v>
      </c>
      <c r="BA21" s="126"/>
      <c r="BB21" s="100">
        <f>BA21+[1]NOV!BB58</f>
        <v>0</v>
      </c>
      <c r="BC21" s="69"/>
      <c r="BD21" s="70"/>
      <c r="BE21" s="99">
        <f>[1]NOV!BF58</f>
        <v>0</v>
      </c>
      <c r="BF21" s="126"/>
      <c r="BG21" s="100">
        <f>BF21+[1]NOV!BG58</f>
        <v>0</v>
      </c>
      <c r="BH21" s="69"/>
      <c r="BI21" s="70"/>
      <c r="BJ21" s="99">
        <f>[1]NOV!BK58</f>
        <v>0</v>
      </c>
      <c r="BK21" s="126"/>
      <c r="BL21" s="100">
        <f>BK21+[1]NOV!BL58</f>
        <v>0</v>
      </c>
      <c r="BM21" s="69"/>
      <c r="BN21" s="22"/>
      <c r="BO21" s="101">
        <f>[1]NOV!BP58</f>
        <v>0</v>
      </c>
      <c r="BP21" s="126"/>
      <c r="BQ21" s="15">
        <f>BP21+[1]NOV!BQ58</f>
        <v>0</v>
      </c>
    </row>
    <row r="22" spans="1:69" ht="13.5" thickBot="1" x14ac:dyDescent="0.25">
      <c r="A22" s="114"/>
      <c r="B22" s="119"/>
      <c r="C22" s="107" t="s">
        <v>38</v>
      </c>
      <c r="D22" s="25"/>
      <c r="E22" s="26"/>
      <c r="F22" s="27"/>
      <c r="G22" s="108">
        <f>[1]NOV!H59</f>
        <v>0</v>
      </c>
      <c r="H22" s="129"/>
      <c r="I22" s="109">
        <f>H22+[1]NOV!I59</f>
        <v>0</v>
      </c>
      <c r="J22" s="72"/>
      <c r="K22" s="73"/>
      <c r="L22" s="110">
        <f>[1]NOV!M59</f>
        <v>0</v>
      </c>
      <c r="M22" s="129"/>
      <c r="N22" s="109">
        <f>M22+[1]NOV!N59</f>
        <v>0</v>
      </c>
      <c r="O22" s="72"/>
      <c r="P22" s="74"/>
      <c r="Q22" s="108">
        <f>[1]NOV!R59</f>
        <v>0</v>
      </c>
      <c r="R22" s="129"/>
      <c r="S22" s="109">
        <f>R22+[1]NOV!S59</f>
        <v>0</v>
      </c>
      <c r="T22" s="28"/>
      <c r="U22" s="73"/>
      <c r="V22" s="110">
        <f>[1]NOV!W59</f>
        <v>0</v>
      </c>
      <c r="W22" s="129"/>
      <c r="X22" s="109">
        <f>W22+[1]NOV!X59</f>
        <v>0</v>
      </c>
      <c r="Y22" s="72"/>
      <c r="Z22" s="74"/>
      <c r="AA22" s="108">
        <f>[1]NOV!AB59</f>
        <v>0</v>
      </c>
      <c r="AB22" s="129"/>
      <c r="AC22" s="109">
        <f>AB22+[1]NOV!AC59</f>
        <v>0</v>
      </c>
      <c r="AD22" s="72"/>
      <c r="AE22" s="73"/>
      <c r="AF22" s="110">
        <f>[1]NOV!AG59</f>
        <v>0</v>
      </c>
      <c r="AG22" s="129"/>
      <c r="AH22" s="109">
        <f>AG22+[1]NOV!AH59</f>
        <v>0</v>
      </c>
      <c r="AI22" s="72"/>
      <c r="AJ22" s="74"/>
      <c r="AK22" s="108">
        <f>[1]NOV!AL59</f>
        <v>0</v>
      </c>
      <c r="AL22" s="129"/>
      <c r="AM22" s="109">
        <f>AL22+[1]NOV!AM59</f>
        <v>0</v>
      </c>
      <c r="AN22" s="72"/>
      <c r="AO22" s="73"/>
      <c r="AP22" s="110">
        <f>[1]NOV!AQ59</f>
        <v>0</v>
      </c>
      <c r="AQ22" s="129"/>
      <c r="AR22" s="109">
        <f>AQ22+[1]NOV!AR59</f>
        <v>0</v>
      </c>
      <c r="AS22" s="72"/>
      <c r="AT22" s="74"/>
      <c r="AU22" s="108">
        <f>[1]NOV!AV59</f>
        <v>0</v>
      </c>
      <c r="AV22" s="129"/>
      <c r="AW22" s="109">
        <f>AV22+[1]NOV!AW59</f>
        <v>0</v>
      </c>
      <c r="AX22" s="72"/>
      <c r="AY22" s="73"/>
      <c r="AZ22" s="108">
        <f>[1]NOV!BA59</f>
        <v>0</v>
      </c>
      <c r="BA22" s="129"/>
      <c r="BB22" s="109">
        <f>BA22+[1]NOV!BB59</f>
        <v>0</v>
      </c>
      <c r="BC22" s="72"/>
      <c r="BD22" s="73"/>
      <c r="BE22" s="108">
        <f>[1]NOV!BF59</f>
        <v>0</v>
      </c>
      <c r="BF22" s="129"/>
      <c r="BG22" s="109">
        <f>BF22+[1]NOV!BG59</f>
        <v>0</v>
      </c>
      <c r="BH22" s="72"/>
      <c r="BI22" s="73"/>
      <c r="BJ22" s="108">
        <f>[1]NOV!BK59</f>
        <v>0</v>
      </c>
      <c r="BK22" s="129"/>
      <c r="BL22" s="109">
        <f>BK22+[1]NOV!BL59</f>
        <v>0</v>
      </c>
      <c r="BM22" s="72"/>
      <c r="BN22" s="27"/>
      <c r="BO22" s="110">
        <f>[1]NOV!BP59</f>
        <v>0</v>
      </c>
      <c r="BP22" s="129"/>
      <c r="BQ22" s="111">
        <f>BP22+[1]NOV!BQ59</f>
        <v>0</v>
      </c>
    </row>
  </sheetData>
  <mergeCells count="84"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2023-02-21T06:23:22Z</dcterms:modified>
</cp:coreProperties>
</file>