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5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5" l="1"/>
  <c r="J141" i="5"/>
  <c r="J140" i="5"/>
  <c r="I139" i="5"/>
  <c r="H138" i="5"/>
  <c r="I136" i="5"/>
  <c r="H136" i="5"/>
  <c r="G136" i="5"/>
  <c r="F136" i="5"/>
  <c r="E136" i="5"/>
  <c r="J136" i="5" s="1"/>
  <c r="J135" i="5"/>
  <c r="J134" i="5"/>
  <c r="J133" i="5"/>
  <c r="J132" i="5"/>
  <c r="J131" i="5"/>
  <c r="I130" i="5"/>
  <c r="H128" i="5"/>
  <c r="F128" i="5"/>
  <c r="I127" i="5"/>
  <c r="H127" i="5"/>
  <c r="G127" i="5"/>
  <c r="F127" i="5"/>
  <c r="J127" i="5" s="1"/>
  <c r="E127" i="5"/>
  <c r="J126" i="5"/>
  <c r="J125" i="5"/>
  <c r="J124" i="5"/>
  <c r="J123" i="5"/>
  <c r="J122" i="5"/>
  <c r="I121" i="5"/>
  <c r="H121" i="5"/>
  <c r="G121" i="5"/>
  <c r="F121" i="5"/>
  <c r="E121" i="5"/>
  <c r="J121" i="5" s="1"/>
  <c r="J120" i="5"/>
  <c r="J119" i="5"/>
  <c r="I118" i="5"/>
  <c r="H118" i="5"/>
  <c r="G118" i="5"/>
  <c r="F118" i="5"/>
  <c r="E118" i="5"/>
  <c r="J118" i="5" s="1"/>
  <c r="J117" i="5"/>
  <c r="J116" i="5"/>
  <c r="J115" i="5"/>
  <c r="J114" i="5"/>
  <c r="J113" i="5"/>
  <c r="I112" i="5"/>
  <c r="H110" i="5"/>
  <c r="F110" i="5"/>
  <c r="I109" i="5"/>
  <c r="H109" i="5"/>
  <c r="G109" i="5"/>
  <c r="F109" i="5"/>
  <c r="J109" i="5" s="1"/>
  <c r="E109" i="5"/>
  <c r="J108" i="5"/>
  <c r="J107" i="5"/>
  <c r="J106" i="5"/>
  <c r="J105" i="5"/>
  <c r="J104" i="5"/>
  <c r="I103" i="5"/>
  <c r="H102" i="5"/>
  <c r="F102" i="5"/>
  <c r="I100" i="5"/>
  <c r="H100" i="5"/>
  <c r="G100" i="5"/>
  <c r="F100" i="5"/>
  <c r="E100" i="5"/>
  <c r="J100" i="5" s="1"/>
  <c r="J99" i="5"/>
  <c r="J98" i="5"/>
  <c r="J97" i="5"/>
  <c r="J96" i="5"/>
  <c r="J95" i="5"/>
  <c r="I94" i="5"/>
  <c r="H92" i="5"/>
  <c r="F92" i="5"/>
  <c r="I91" i="5"/>
  <c r="H91" i="5"/>
  <c r="G91" i="5"/>
  <c r="F91" i="5"/>
  <c r="J91" i="5" s="1"/>
  <c r="E91" i="5"/>
  <c r="J90" i="5"/>
  <c r="J89" i="5"/>
  <c r="J88" i="5"/>
  <c r="J87" i="5"/>
  <c r="J86" i="5"/>
  <c r="I85" i="5"/>
  <c r="H84" i="5"/>
  <c r="F84" i="5"/>
  <c r="I82" i="5"/>
  <c r="H82" i="5"/>
  <c r="G82" i="5"/>
  <c r="F82" i="5"/>
  <c r="E82" i="5"/>
  <c r="J82" i="5" s="1"/>
  <c r="J81" i="5"/>
  <c r="J80" i="5"/>
  <c r="J79" i="5"/>
  <c r="J78" i="5"/>
  <c r="J77" i="5"/>
  <c r="I76" i="5"/>
  <c r="H74" i="5"/>
  <c r="F74" i="5"/>
  <c r="I73" i="5"/>
  <c r="H73" i="5"/>
  <c r="G73" i="5"/>
  <c r="F73" i="5"/>
  <c r="J73" i="5" s="1"/>
  <c r="E73" i="5"/>
  <c r="J72" i="5"/>
  <c r="J71" i="5"/>
  <c r="J70" i="5"/>
  <c r="J69" i="5"/>
  <c r="J68" i="5"/>
  <c r="J67" i="5"/>
  <c r="J66" i="5"/>
  <c r="J65" i="5"/>
  <c r="J64" i="5"/>
  <c r="J63" i="5"/>
  <c r="J62" i="5"/>
  <c r="I61" i="5"/>
  <c r="H60" i="5"/>
  <c r="F60" i="5"/>
  <c r="I58" i="5"/>
  <c r="H57" i="5"/>
  <c r="F57" i="5"/>
  <c r="I55" i="5"/>
  <c r="H54" i="5"/>
  <c r="F54" i="5"/>
  <c r="I52" i="5"/>
  <c r="H52" i="5"/>
  <c r="G52" i="5"/>
  <c r="F52" i="5"/>
  <c r="E52" i="5"/>
  <c r="J52" i="5" s="1"/>
  <c r="J51" i="5"/>
  <c r="J50" i="5"/>
  <c r="I49" i="5"/>
  <c r="H49" i="5"/>
  <c r="G49" i="5"/>
  <c r="F49" i="5"/>
  <c r="E49" i="5"/>
  <c r="J49" i="5" s="1"/>
  <c r="J48" i="5"/>
  <c r="J47" i="5"/>
  <c r="I46" i="5"/>
  <c r="H46" i="5"/>
  <c r="G46" i="5"/>
  <c r="F46" i="5"/>
  <c r="E46" i="5"/>
  <c r="J45" i="5"/>
  <c r="J44" i="5"/>
  <c r="J43" i="5"/>
  <c r="J42" i="5"/>
  <c r="J41" i="5"/>
  <c r="I40" i="5"/>
  <c r="H38" i="5"/>
  <c r="F38" i="5"/>
  <c r="I37" i="5"/>
  <c r="H37" i="5"/>
  <c r="G37" i="5"/>
  <c r="F37" i="5"/>
  <c r="J37" i="5" s="1"/>
  <c r="E37" i="5"/>
  <c r="J36" i="5"/>
  <c r="J35" i="5"/>
  <c r="I34" i="5"/>
  <c r="H34" i="5"/>
  <c r="G34" i="5"/>
  <c r="F34" i="5"/>
  <c r="J34" i="5" s="1"/>
  <c r="E34" i="5"/>
  <c r="J33" i="5"/>
  <c r="J32" i="5"/>
  <c r="I31" i="5"/>
  <c r="H31" i="5"/>
  <c r="G31" i="5"/>
  <c r="F31" i="5"/>
  <c r="J31" i="5" s="1"/>
  <c r="E31" i="5"/>
  <c r="J30" i="5"/>
  <c r="J29" i="5"/>
  <c r="I28" i="5"/>
  <c r="H26" i="5"/>
  <c r="F26" i="5"/>
  <c r="I25" i="5"/>
  <c r="H23" i="5"/>
  <c r="F23" i="5"/>
  <c r="I22" i="5"/>
  <c r="H20" i="5"/>
  <c r="F20" i="5"/>
  <c r="I19" i="5"/>
  <c r="H17" i="5"/>
  <c r="F17" i="5"/>
  <c r="I16" i="5"/>
  <c r="H15" i="5"/>
  <c r="F15" i="5"/>
  <c r="G14" i="5"/>
  <c r="I13" i="5"/>
  <c r="H12" i="5"/>
  <c r="F12" i="5"/>
  <c r="G11" i="5"/>
  <c r="I10" i="5"/>
  <c r="H10" i="5"/>
  <c r="G10" i="5"/>
  <c r="F10" i="5"/>
  <c r="E10" i="5"/>
  <c r="J9" i="5"/>
  <c r="J8" i="5"/>
  <c r="J7" i="5"/>
  <c r="J6" i="5"/>
  <c r="J5" i="5"/>
  <c r="A5" i="5"/>
  <c r="A6" i="5" s="1"/>
  <c r="A7" i="5" s="1"/>
  <c r="A8" i="5" s="1"/>
  <c r="A17" i="5" s="1"/>
  <c r="I3" i="5"/>
  <c r="H3" i="5"/>
  <c r="H129" i="5" s="1"/>
  <c r="G3" i="5"/>
  <c r="G83" i="5" s="1"/>
  <c r="F3" i="5"/>
  <c r="F138" i="5" s="1"/>
  <c r="E3" i="5"/>
  <c r="E39" i="5" s="1"/>
  <c r="G21" i="5" l="1"/>
  <c r="E24" i="5"/>
  <c r="E75" i="5"/>
  <c r="G24" i="5"/>
  <c r="E27" i="5"/>
  <c r="E53" i="5"/>
  <c r="E56" i="5"/>
  <c r="E59" i="5"/>
  <c r="J10" i="5"/>
  <c r="E18" i="5"/>
  <c r="G27" i="5"/>
  <c r="J46" i="5"/>
  <c r="G53" i="5"/>
  <c r="G56" i="5"/>
  <c r="G59" i="5"/>
  <c r="G137" i="5"/>
  <c r="G111" i="5"/>
  <c r="G110" i="5"/>
  <c r="G112" i="5" s="1"/>
  <c r="G84" i="5"/>
  <c r="G85" i="5" s="1"/>
  <c r="G74" i="5"/>
  <c r="G60" i="5"/>
  <c r="G57" i="5"/>
  <c r="G54" i="5"/>
  <c r="G38" i="5"/>
  <c r="G26" i="5"/>
  <c r="G28" i="5" s="1"/>
  <c r="G23" i="5"/>
  <c r="G25" i="5" s="1"/>
  <c r="G20" i="5"/>
  <c r="G22" i="5" s="1"/>
  <c r="G17" i="5"/>
  <c r="G15" i="5"/>
  <c r="G16" i="5" s="1"/>
  <c r="G12" i="5"/>
  <c r="G13" i="5" s="1"/>
  <c r="G129" i="5"/>
  <c r="G93" i="5"/>
  <c r="G138" i="5"/>
  <c r="G128" i="5"/>
  <c r="G130" i="5" s="1"/>
  <c r="G102" i="5"/>
  <c r="G92" i="5"/>
  <c r="G94" i="5" s="1"/>
  <c r="G101" i="5"/>
  <c r="G103" i="5" s="1"/>
  <c r="G75" i="5"/>
  <c r="E129" i="5"/>
  <c r="E138" i="5"/>
  <c r="J138" i="5" s="1"/>
  <c r="E128" i="5"/>
  <c r="E102" i="5"/>
  <c r="J102" i="5" s="1"/>
  <c r="E92" i="5"/>
  <c r="E137" i="5"/>
  <c r="E111" i="5"/>
  <c r="E101" i="5"/>
  <c r="E110" i="5"/>
  <c r="E84" i="5"/>
  <c r="J84" i="5" s="1"/>
  <c r="E74" i="5"/>
  <c r="E60" i="5"/>
  <c r="J60" i="5" s="1"/>
  <c r="E57" i="5"/>
  <c r="J57" i="5" s="1"/>
  <c r="E54" i="5"/>
  <c r="J54" i="5" s="1"/>
  <c r="E38" i="5"/>
  <c r="E26" i="5"/>
  <c r="E23" i="5"/>
  <c r="E20" i="5"/>
  <c r="E17" i="5"/>
  <c r="E15" i="5"/>
  <c r="J15" i="5" s="1"/>
  <c r="E12" i="5"/>
  <c r="J12" i="5" s="1"/>
  <c r="E93" i="5"/>
  <c r="E83" i="5"/>
  <c r="E11" i="5"/>
  <c r="E14" i="5"/>
  <c r="G18" i="5"/>
  <c r="E21" i="5"/>
  <c r="G39" i="5"/>
  <c r="H130" i="5"/>
  <c r="F11" i="5"/>
  <c r="F13" i="5" s="1"/>
  <c r="F14" i="5"/>
  <c r="F16" i="5" s="1"/>
  <c r="H18" i="5"/>
  <c r="H19" i="5" s="1"/>
  <c r="H21" i="5"/>
  <c r="H22" i="5" s="1"/>
  <c r="H24" i="5"/>
  <c r="H25" i="5" s="1"/>
  <c r="H27" i="5"/>
  <c r="H28" i="5" s="1"/>
  <c r="H39" i="5"/>
  <c r="H40" i="5" s="1"/>
  <c r="F53" i="5"/>
  <c r="F55" i="5" s="1"/>
  <c r="F56" i="5"/>
  <c r="F58" i="5" s="1"/>
  <c r="F59" i="5"/>
  <c r="F61" i="5" s="1"/>
  <c r="H75" i="5"/>
  <c r="H76" i="5" s="1"/>
  <c r="F83" i="5"/>
  <c r="F85" i="5" s="1"/>
  <c r="F93" i="5"/>
  <c r="F94" i="5" s="1"/>
  <c r="H101" i="5"/>
  <c r="H103" i="5" s="1"/>
  <c r="H111" i="5"/>
  <c r="H112" i="5" s="1"/>
  <c r="F129" i="5"/>
  <c r="F130" i="5" s="1"/>
  <c r="H137" i="5"/>
  <c r="H139" i="5" s="1"/>
  <c r="H11" i="5"/>
  <c r="H13" i="5" s="1"/>
  <c r="H14" i="5"/>
  <c r="H16" i="5" s="1"/>
  <c r="F18" i="5"/>
  <c r="F19" i="5" s="1"/>
  <c r="F21" i="5"/>
  <c r="F22" i="5" s="1"/>
  <c r="F24" i="5"/>
  <c r="F25" i="5" s="1"/>
  <c r="F27" i="5"/>
  <c r="F28" i="5" s="1"/>
  <c r="F39" i="5"/>
  <c r="J39" i="5" s="1"/>
  <c r="H53" i="5"/>
  <c r="H55" i="5" s="1"/>
  <c r="H56" i="5"/>
  <c r="H58" i="5" s="1"/>
  <c r="H59" i="5"/>
  <c r="H61" i="5" s="1"/>
  <c r="F75" i="5"/>
  <c r="F76" i="5" s="1"/>
  <c r="H83" i="5"/>
  <c r="H85" i="5" s="1"/>
  <c r="H93" i="5"/>
  <c r="H94" i="5" s="1"/>
  <c r="F101" i="5"/>
  <c r="F103" i="5" s="1"/>
  <c r="F111" i="5"/>
  <c r="F112" i="5" s="1"/>
  <c r="F137" i="5"/>
  <c r="F139" i="5" s="1"/>
  <c r="J14" i="5" l="1"/>
  <c r="E16" i="5"/>
  <c r="J16" i="5" s="1"/>
  <c r="E25" i="5"/>
  <c r="J25" i="5" s="1"/>
  <c r="J23" i="5"/>
  <c r="E112" i="5"/>
  <c r="J112" i="5" s="1"/>
  <c r="J110" i="5"/>
  <c r="J92" i="5"/>
  <c r="E94" i="5"/>
  <c r="J94" i="5" s="1"/>
  <c r="J129" i="5"/>
  <c r="G55" i="5"/>
  <c r="J27" i="5"/>
  <c r="J24" i="5"/>
  <c r="J11" i="5"/>
  <c r="E13" i="5"/>
  <c r="J13" i="5" s="1"/>
  <c r="E28" i="5"/>
  <c r="J28" i="5" s="1"/>
  <c r="J26" i="5"/>
  <c r="E103" i="5"/>
  <c r="J103" i="5" s="1"/>
  <c r="J101" i="5"/>
  <c r="J59" i="5"/>
  <c r="E61" i="5"/>
  <c r="J61" i="5" s="1"/>
  <c r="J21" i="5"/>
  <c r="J83" i="5"/>
  <c r="E85" i="5"/>
  <c r="J85" i="5" s="1"/>
  <c r="E19" i="5"/>
  <c r="J17" i="5"/>
  <c r="E40" i="5"/>
  <c r="J38" i="5"/>
  <c r="E76" i="5"/>
  <c r="J74" i="5"/>
  <c r="J111" i="5"/>
  <c r="J128" i="5"/>
  <c r="E130" i="5"/>
  <c r="J130" i="5" s="1"/>
  <c r="G61" i="5"/>
  <c r="J56" i="5"/>
  <c r="E58" i="5"/>
  <c r="F40" i="5"/>
  <c r="J93" i="5"/>
  <c r="E22" i="5"/>
  <c r="J22" i="5" s="1"/>
  <c r="J20" i="5"/>
  <c r="E139" i="5"/>
  <c r="J139" i="5" s="1"/>
  <c r="J137" i="5"/>
  <c r="G19" i="5"/>
  <c r="G40" i="5"/>
  <c r="G76" i="5"/>
  <c r="G139" i="5"/>
  <c r="G58" i="5"/>
  <c r="J18" i="5"/>
  <c r="J53" i="5"/>
  <c r="E55" i="5"/>
  <c r="J55" i="5" s="1"/>
  <c r="J75" i="5"/>
  <c r="J76" i="5" l="1"/>
  <c r="J19" i="5"/>
  <c r="J58" i="5"/>
  <c r="J40" i="5"/>
</calcChain>
</file>

<file path=xl/sharedStrings.xml><?xml version="1.0" encoding="utf-8"?>
<sst xmlns="http://schemas.openxmlformats.org/spreadsheetml/2006/main" count="287" uniqueCount="274">
  <si>
    <t>LAPORAN BULANAN PELAYANAN KESEHATAN LANJUT USIA DI PUSKESMAS</t>
  </si>
  <si>
    <t>NO</t>
  </si>
  <si>
    <t>KODE VAR</t>
  </si>
  <si>
    <t>NAMA VARIABEL</t>
  </si>
  <si>
    <t>KODE - VARIABEL</t>
  </si>
  <si>
    <t>JUMLAH</t>
  </si>
  <si>
    <t>BLN</t>
  </si>
  <si>
    <t>Bulan</t>
  </si>
  <si>
    <t>POSA</t>
  </si>
  <si>
    <t>Posbindu / Posyandu yang Aktif</t>
  </si>
  <si>
    <t>KDRA</t>
  </si>
  <si>
    <t>Jumlah Kader yang aktif</t>
  </si>
  <si>
    <t>PWB</t>
  </si>
  <si>
    <t>Panti Werdha yang Dibina</t>
  </si>
  <si>
    <t>D</t>
  </si>
  <si>
    <t>Jumlah Pra Lansia (45 - 59 tahun) yang Mendapat Pelayanan (L)</t>
  </si>
  <si>
    <t>PL-L</t>
  </si>
  <si>
    <t>Jumlah Pra Lansia (45 - 59 tahun) yang Mendapat Pelayanan (P)</t>
  </si>
  <si>
    <t>PL-P</t>
  </si>
  <si>
    <t>Jumlah Pra Lansia (45 - 59 tahun) yang Mendapat Pelayanan (L+P)</t>
  </si>
  <si>
    <t>PL-LP</t>
  </si>
  <si>
    <t>Jumlah Lansia (≥ 60 tahun) yang Mendapat Pelayanan (L)</t>
  </si>
  <si>
    <t>L-L</t>
  </si>
  <si>
    <t>Jumlah Lansia (≥ 60 tahun) yang Mendapat Pelayanan (P)</t>
  </si>
  <si>
    <t>L-P</t>
  </si>
  <si>
    <t>Jumlah Lansia (≥ 60 tahun) yang Mendapat Pelayanan (L+P)</t>
  </si>
  <si>
    <t>L-LP</t>
  </si>
  <si>
    <t>Jumlah Lansia (≥ 70 tahun) yang Mendapat Pelayanan (L)</t>
  </si>
  <si>
    <t>LR-L</t>
  </si>
  <si>
    <t>Jumlah Lansia (≥ 70 tahun) yang Mendapat Pelayanan (P)</t>
  </si>
  <si>
    <t>LR-P</t>
  </si>
  <si>
    <t>Jumlah Lansia (≥ 70 tahun) yang Mendapat Pelayanan (L+P)</t>
  </si>
  <si>
    <t>LR-LP</t>
  </si>
  <si>
    <t>MANDIRI</t>
  </si>
  <si>
    <t>Jumlah Lansia dengan tingkat kemandirian A (L)</t>
  </si>
  <si>
    <t>MDRA-L</t>
  </si>
  <si>
    <t>Jumlah Lansia dengan tingkat kemandirian A (P)</t>
  </si>
  <si>
    <t>MDRA-P</t>
  </si>
  <si>
    <t>Jumlah Lansia dengan tingkat kemandirian A (L+P)</t>
  </si>
  <si>
    <t>MDRA-LP</t>
  </si>
  <si>
    <t>Jumlah Lansia dengan tingkat kemandirian B (L)</t>
  </si>
  <si>
    <t>MDRB-L</t>
  </si>
  <si>
    <t>Jumlah Lansia dengan tingkat kemandirian B (P)</t>
  </si>
  <si>
    <t>MDRB-P</t>
  </si>
  <si>
    <t>Jumlah Lansia dengan tingkat kemandirian B (L+P)</t>
  </si>
  <si>
    <t>MDRB-LP</t>
  </si>
  <si>
    <t>Jumlah Lansia dengan tingkat kemandirian C (L)</t>
  </si>
  <si>
    <t>MDRC-L</t>
  </si>
  <si>
    <t>Jumlah Lansia dengan tingkat kemandirian C (P)</t>
  </si>
  <si>
    <t>MDRC-P</t>
  </si>
  <si>
    <t>Jumlah Lansia dengan tingkat kemandirian C (L+P)</t>
  </si>
  <si>
    <t>MDRC-LP</t>
  </si>
  <si>
    <t>SCREENING</t>
  </si>
  <si>
    <t>Jumlah Lansia yang di Screening (L)</t>
  </si>
  <si>
    <t>SC-L</t>
  </si>
  <si>
    <t>Jumlah Lansia yang di Screening (P)</t>
  </si>
  <si>
    <t>SC-P</t>
  </si>
  <si>
    <t>Jumlah Lansia yang di Screening (L+P)</t>
  </si>
  <si>
    <t>SC-LP</t>
  </si>
  <si>
    <t>BERDAYA</t>
  </si>
  <si>
    <t>Jumlah Lansia yang di Berdayakan (L)</t>
  </si>
  <si>
    <t>DY-L</t>
  </si>
  <si>
    <t>Jumlah Lansia yang di Berdayakan (P)</t>
  </si>
  <si>
    <t>DY-P</t>
  </si>
  <si>
    <t>Jumlah Lansia yang di Berdayakan (L+P)</t>
  </si>
  <si>
    <t>DY-LP</t>
  </si>
  <si>
    <t>HOME CARE</t>
  </si>
  <si>
    <t>Jumlah Lansia yang di Kunjungi / Home Care (L)</t>
  </si>
  <si>
    <t>HC-L</t>
  </si>
  <si>
    <t>Jumlah Lansia yang di Kunjungi / Home Care (P)</t>
  </si>
  <si>
    <t>HC-P</t>
  </si>
  <si>
    <t>Jumlah Lansia yang di Kunjungi / Home Care (L+P)</t>
  </si>
  <si>
    <t>HC-LP</t>
  </si>
  <si>
    <t>GGN ME</t>
  </si>
  <si>
    <t>Jumlah Pra Lansia (45 - 59 tahun) yang mengalami gangguan mental emosional (L)</t>
  </si>
  <si>
    <t>MEPL1-L</t>
  </si>
  <si>
    <t>Jumlah Pra Lansia (45 - 59 tahun) yang mengalami gangguan mental emosional (P)</t>
  </si>
  <si>
    <t>MEPL1-P</t>
  </si>
  <si>
    <t>Jumlah Pra Lansia (45 - 59 tahun) yang mengalami gangguan mental emosional (LP)</t>
  </si>
  <si>
    <t>MEPL1-LP</t>
  </si>
  <si>
    <t>Jumlah Lansia (≥ 60 tahun) yang mengalami gangguan mental emosional (L)</t>
  </si>
  <si>
    <t>MEL1-L</t>
  </si>
  <si>
    <t>Jumlah Lansia (≥ 60 tahun) yang mengalami gangguan mental emosional (P)</t>
  </si>
  <si>
    <t>MEL1-P</t>
  </si>
  <si>
    <t>Jumlah Lansia (≥ 60 tahun) yang mengalami gangguan mental emosional (LP)</t>
  </si>
  <si>
    <t>MEL1-LP</t>
  </si>
  <si>
    <t>Jumlah Lansia (≥ 70 tahun) yang mengalami gangguan mental emosional (L)</t>
  </si>
  <si>
    <t>ME70-L</t>
  </si>
  <si>
    <t>Jumlah Lansia (≥ 70 tahun) yang mengalami gangguan mental emosional (P)</t>
  </si>
  <si>
    <t>ME70-P</t>
  </si>
  <si>
    <t>Jumlah Lansia (≥ 70 tahun) yang mengalami gangguan mental emosional (LP)</t>
  </si>
  <si>
    <t>ME70-LP</t>
  </si>
  <si>
    <t>IMT</t>
  </si>
  <si>
    <t>Jumlah Pra Lansia (45 - 59 tahun) dengan IMT kurang (L)</t>
  </si>
  <si>
    <t>IPLK-L</t>
  </si>
  <si>
    <t>Jumlah Pra Lansia (45 - 59 tahun) dengan IMT kurang (P)</t>
  </si>
  <si>
    <t>IPLK-P</t>
  </si>
  <si>
    <t>Jumlah Pra Lansia (45 - 59 tahun) dengan IMT kurang (LP)</t>
  </si>
  <si>
    <t>IPLK-LP</t>
  </si>
  <si>
    <t>Jumlah Pra Lansia (45 - 59 tahun) dengan IMT normal (L)</t>
  </si>
  <si>
    <t>IPLN-L</t>
  </si>
  <si>
    <t>Jumlah Pra Lansia (45 - 59 tahun) dengan IMT normal (P)</t>
  </si>
  <si>
    <t>IPLN-P</t>
  </si>
  <si>
    <t>Jumlah Pra Lansia (45 - 59 tahun) dengan IMT normal (LP)</t>
  </si>
  <si>
    <t>IPLN-LP</t>
  </si>
  <si>
    <t>Jumlah Pra Lansia (45 - 59 tahun) dengan IMT lebih (L)</t>
  </si>
  <si>
    <t>IPLL-L</t>
  </si>
  <si>
    <t>Jumlah Pra Lansia (45 - 59 tahun) dengan IMT lebih (P)</t>
  </si>
  <si>
    <t>IPLL-P</t>
  </si>
  <si>
    <t>Jumlah Pra Lansia (45 - 59 tahun) dengan IMT lebih (LP)</t>
  </si>
  <si>
    <t>IPLL-LP</t>
  </si>
  <si>
    <t>Jumlah Lansia (≥ 60 tahun) dengan IMT kurang (L)</t>
  </si>
  <si>
    <t>ILK-L</t>
  </si>
  <si>
    <t>Jumlah Lansia (≥ 60 tahun) dengan IMT kurang (P)</t>
  </si>
  <si>
    <t>ILK-P</t>
  </si>
  <si>
    <t>Jumlah Lansia (≥ 60 tahun) dengan IMT kurang (LP)</t>
  </si>
  <si>
    <t>ILK-LP</t>
  </si>
  <si>
    <t>Jumlah Lansia (≥ 60 tahun) dengan IMT normal (L)</t>
  </si>
  <si>
    <t>ILN-L</t>
  </si>
  <si>
    <t>Jumlah Lansia (≥ 60 tahun) dengan IMT normal (P)</t>
  </si>
  <si>
    <t>ILN-P</t>
  </si>
  <si>
    <t>Jumlah Lansia (≥ 60 tahun) dengan IMT normal (LP)</t>
  </si>
  <si>
    <t>ILN-LP</t>
  </si>
  <si>
    <t>Jumlah Lansia (≥ 60 tahun) dengan IMT lebih (L)</t>
  </si>
  <si>
    <t>ILL-L</t>
  </si>
  <si>
    <t>Jumlah Lansia (≥ 60 tahun) dengan IMT lebih (P)</t>
  </si>
  <si>
    <t>ILL-P</t>
  </si>
  <si>
    <t>Jumlah Lansia (≥ 60 tahun) dengan IMT lebih (LP)</t>
  </si>
  <si>
    <t>ILL-LP</t>
  </si>
  <si>
    <t>Jumlah Lansia (≥ 70 tahun) dengan IMT kurang (L)</t>
  </si>
  <si>
    <t>IL70K-L</t>
  </si>
  <si>
    <t>Jumlah Lansia (≥ 70 tahun) dengan IMT kurang (P)</t>
  </si>
  <si>
    <t>IL70K-P</t>
  </si>
  <si>
    <t>Jumlah Lansia (≥ 70 tahun) dengan IMT kurang (LP)</t>
  </si>
  <si>
    <t>IL70K-LP</t>
  </si>
  <si>
    <t>Jumlah Lansia (≥ 70 tahun) dengan IMT normal (L)</t>
  </si>
  <si>
    <t>IL70N-L</t>
  </si>
  <si>
    <t>Jumlah Lansia (≥ 70 tahun) dengan IMT normal (P)</t>
  </si>
  <si>
    <t>IL70N-P</t>
  </si>
  <si>
    <t>Jumlah Lansia (≥ 70 tahun) dengan IMT normal (LP)</t>
  </si>
  <si>
    <t>IL70N-LP</t>
  </si>
  <si>
    <t>Jumlah Lansia (≥ 70 tahun) dengan IMT lebih (L)</t>
  </si>
  <si>
    <t>IL70L-L</t>
  </si>
  <si>
    <t>Jumlah Lansia (≥ 70 tahun) dengan IMT lebih (P)</t>
  </si>
  <si>
    <t>IL70L-P</t>
  </si>
  <si>
    <t>Jumlah Lansia (≥ 70 tahun) dengan IMT lebih (LP)</t>
  </si>
  <si>
    <t>IL70L-LP</t>
  </si>
  <si>
    <t>HIPERTENSI</t>
  </si>
  <si>
    <t>Jumlah Pra Lansia (45 - 59 tahun) dengan Hipertensi (L)</t>
  </si>
  <si>
    <t>HPL-L</t>
  </si>
  <si>
    <t>Jumlah Pra Lansia (45 - 59 tahun) dengan Hipertensi (P)</t>
  </si>
  <si>
    <t>HPL-P</t>
  </si>
  <si>
    <t>Jumlah Pra Lansia (45 - 59 tahun) dengan Hipertensi (LP)</t>
  </si>
  <si>
    <t>HPL-LP</t>
  </si>
  <si>
    <t>Jumlah Lansia (≥ 60 tahun) dengan Hipertensi (L)</t>
  </si>
  <si>
    <t>HL-L</t>
  </si>
  <si>
    <t>Jumlah Lansia (≥ 60 tahun) dengan Hipertensi (P)</t>
  </si>
  <si>
    <t>HL-P</t>
  </si>
  <si>
    <t>Jumlah Lansia (≥ 60 tahun) dengan Hipertensi (LP)</t>
  </si>
  <si>
    <t>HL-LP</t>
  </si>
  <si>
    <t>Jumlah Lansia (≥ 70 tahun) dengan Hipertensi (L)</t>
  </si>
  <si>
    <t>H70-L</t>
  </si>
  <si>
    <t>Jumlah Lansia (≥ 70 tahun) dengan Hipertensi (P)</t>
  </si>
  <si>
    <t>H70-P</t>
  </si>
  <si>
    <t>Jumlah Lansia (≥ 70 tahun) dengan Hipertensi (LP)</t>
  </si>
  <si>
    <t>H70-LP</t>
  </si>
  <si>
    <t>KOLESTEROL TINGGI</t>
  </si>
  <si>
    <t>Jumlah Pra Lansia (45 - 59 tahun) dengan Kolesterol Tinggi (L)</t>
  </si>
  <si>
    <t>KOLPL-L</t>
  </si>
  <si>
    <t>Jumlah Pra Lansia (45 - 59 tahun) dengan Kolesterol Tinggi (P)</t>
  </si>
  <si>
    <t>KOLPL-P</t>
  </si>
  <si>
    <t>Jumlah Pra Lansia (45 - 59 tahun) dengan Kolesterol Tinggi (LP)</t>
  </si>
  <si>
    <t>KOLPL-LP</t>
  </si>
  <si>
    <t>Jumlah Lansia (≥ 60 tahun) dengan Kolesterol Tinggi (L)</t>
  </si>
  <si>
    <t>KOLL-L</t>
  </si>
  <si>
    <t>Jumlah Lansia (≥ 60 tahun) dengan Kolesterol Tinggi (P)</t>
  </si>
  <si>
    <t>KOLL-P</t>
  </si>
  <si>
    <t>Jumlah Lansia (≥ 60 tahun) dengan Kolesterol Tinggi (LP)</t>
  </si>
  <si>
    <t>KOLL-LP</t>
  </si>
  <si>
    <t>Jumlah Lansia (≥ 70 tahun) dengan Kolesterol Tinggi (L)</t>
  </si>
  <si>
    <t>Jumlah Lansia (≥ 70 tahun) dengan Kolesterol Tinggi (P)</t>
  </si>
  <si>
    <t>Jumlah Lansia (≥ 70 tahun) dengan Kolesterol Tinggi (LP)</t>
  </si>
  <si>
    <t>DIABETES MELITUS</t>
  </si>
  <si>
    <t>Jumlah Pra Lansia (45 - 59 tahun) dengan Diabetes Melitus (L)</t>
  </si>
  <si>
    <t>DMPL-L</t>
  </si>
  <si>
    <t>Jumlah Pra Lansia (45 - 59 tahun) dengan Diabetes Melitus (P)</t>
  </si>
  <si>
    <t>DMPL-P</t>
  </si>
  <si>
    <t>Jumlah Pra Lansia (45 - 59 tahun) dengan Diabetes Melitus (LP)</t>
  </si>
  <si>
    <t>DMPL-LP</t>
  </si>
  <si>
    <t>Jumlah Lansia (≥ 60 tahun) dengan Diabetes Melitus (L)</t>
  </si>
  <si>
    <t>DML-L</t>
  </si>
  <si>
    <t>Jumlah Lansia (≥ 60 tahun) dengan Diabetes Melitus (P)</t>
  </si>
  <si>
    <t>DML-P</t>
  </si>
  <si>
    <t>Jumlah Lansia (≥ 60 tahun) dengan Diabetes Melitus (LP)</t>
  </si>
  <si>
    <t>DML-LP</t>
  </si>
  <si>
    <t>Jumlah Lansia (≥ 70 tahun) dengan Diabetes Melitus (L)</t>
  </si>
  <si>
    <t>Jumlah Lansia (≥ 70 tahun) dengan Diabetes Melitus (P)</t>
  </si>
  <si>
    <t>Jumlah Lansia (≥ 70 tahun) dengan Diabetes Melitus (LP)</t>
  </si>
  <si>
    <t>ASAM URAT TINGGI</t>
  </si>
  <si>
    <t>Jumlah Pra Lansia (45 - 59 tahun) dengan Asam Urat Tinggi (L)</t>
  </si>
  <si>
    <t>AUPL-L</t>
  </si>
  <si>
    <t>Jumlah Pra Lansia (45 - 59 tahun) dengan Asam Urat Tinggi (P)</t>
  </si>
  <si>
    <t>AUPL-P</t>
  </si>
  <si>
    <t>Jumlah Pra Lansia (45 - 59 tahun) dengan Asam Urat Tinggi (LP)</t>
  </si>
  <si>
    <t>AUPL-LP</t>
  </si>
  <si>
    <t>Jumlah Lansia (≥ 60 tahun) dengan Asam Urat Tinggi (L)</t>
  </si>
  <si>
    <t>AUL-L</t>
  </si>
  <si>
    <t>Jumlah Lansia (≥ 60 tahun) dengan Asam Urat Tinggi (P)</t>
  </si>
  <si>
    <t>AUL-P</t>
  </si>
  <si>
    <t>Jumlah Lansia (≥ 60 tahun) dengan Asam Urat Tinggi (LP)</t>
  </si>
  <si>
    <t>AUL-LP</t>
  </si>
  <si>
    <t>Jumlah Lansia (≥ 70 tahun) dengan Asam Urat Tinggi (L)</t>
  </si>
  <si>
    <t>Jumlah Lansia (≥ 70 tahun) dengan Asam Urat Tinggi (P)</t>
  </si>
  <si>
    <t>Jumlah Lansia (≥ 70 tahun) dengan Asam Urat Tinggi (LP)</t>
  </si>
  <si>
    <t>GANGGUAN GINJAL</t>
  </si>
  <si>
    <t>Jumlah Pra Lansia (45 - 59 tahun) dengan Gangguan Ginjal (L)</t>
  </si>
  <si>
    <t>GGPL-L</t>
  </si>
  <si>
    <t>Jumlah Pra Lansia (45 - 59 tahun) dengan Gangguan Ginjal (P)</t>
  </si>
  <si>
    <t>GGPL-P</t>
  </si>
  <si>
    <t>Jumlah Pra Lansia (45 - 59 tahun) dengan Gangguan Ginjal (LP)</t>
  </si>
  <si>
    <t>GGPL-LP</t>
  </si>
  <si>
    <t>Jumlah Lansia (≥ 60 tahun) dengan Gangguan Ginjal (L)</t>
  </si>
  <si>
    <t>GGL-L</t>
  </si>
  <si>
    <t>Jumlah Lansia (≥ 60 tahun) dengan Gangguan Ginjal (P)</t>
  </si>
  <si>
    <t>GGL-P</t>
  </si>
  <si>
    <t>Jumlah Lansia (≥ 60 tahun) dengan Gangguan Ginjal (LP)</t>
  </si>
  <si>
    <t>GGL-LP</t>
  </si>
  <si>
    <t>Jumlah Lansia (≥ 70 tahun) dengan Gangguan Ginjal (L)</t>
  </si>
  <si>
    <t>Jumlah Lansia (≥ 70 tahun) dengan Gangguan Ginjal (P)</t>
  </si>
  <si>
    <t>Jumlah Lansia (≥ 70 tahun) dengan Gangguan Ginjal (LP)</t>
  </si>
  <si>
    <t>GANGGUAN KOGNITIF</t>
  </si>
  <si>
    <t>Jumlah Pra Lansia (45 - 59 tahun) dengan Gangguan Kognitif (L)</t>
  </si>
  <si>
    <t>GKPL-L</t>
  </si>
  <si>
    <t>Jumlah Pra Lansia (45 - 59 tahun) dengan Gangguan Kognitif (P)</t>
  </si>
  <si>
    <t>GKPL-P</t>
  </si>
  <si>
    <t>Jumlah Pra Lansia (45 - 59 tahun) dengan Gangguan Kognitif (LP)</t>
  </si>
  <si>
    <t>GKPL-LP</t>
  </si>
  <si>
    <t>Jumlah Lansia (≥ 60 tahun) dengan Gangguan Kognitif (L)</t>
  </si>
  <si>
    <t>GKL-L</t>
  </si>
  <si>
    <t>Jumlah Lansia (≥ 60 tahun) dengan Gangguan Kognitif (P)</t>
  </si>
  <si>
    <t>GKL-P</t>
  </si>
  <si>
    <t>Jumlah Lansia (≥ 60 tahun) dengan Gangguan Kognitif (LP)</t>
  </si>
  <si>
    <t>GKL-LP</t>
  </si>
  <si>
    <t>GANGGUAN PENGLIHATAN</t>
  </si>
  <si>
    <t>Jumlah Pra Lansia (45 - 59 tahun) dengan Gangguan Penglihatan (L)</t>
  </si>
  <si>
    <t>GPPL-L</t>
  </si>
  <si>
    <t>Jumlah Pra Lansia (45 - 59 tahun) dengan Gangguan Penglihatan (P)</t>
  </si>
  <si>
    <t>GPPL-P</t>
  </si>
  <si>
    <t>Jumlah Pra Lansia (45 - 59 tahun) dengan Gangguan Penglihatan (LP)</t>
  </si>
  <si>
    <t>GPPL-LP</t>
  </si>
  <si>
    <t>Jumlah Lansia (≥ 60 tahun) dengan Gangguan Penglihatan (L)</t>
  </si>
  <si>
    <t>GPL-L</t>
  </si>
  <si>
    <t>Jumlah Lansia (≥ 60 tahun) dengan Gangguan Penglihatan (P)</t>
  </si>
  <si>
    <t>GPL-P</t>
  </si>
  <si>
    <t>Jumlah Lansia (≥ 60 tahun) dengan Gangguan Penglihatan (LP)</t>
  </si>
  <si>
    <t>GPL-LP</t>
  </si>
  <si>
    <t>GANGGUAN PENDENGARAN</t>
  </si>
  <si>
    <t>Jumlah Pra Lansia (45 - 59 tahun) dengan Gangguan Pendengaran (L)</t>
  </si>
  <si>
    <t>GPePL-L</t>
  </si>
  <si>
    <t>Jumlah Pra Lansia (45 - 59 tahun) dengan Gangguan Pendengaran (P)</t>
  </si>
  <si>
    <t>GPePL-P</t>
  </si>
  <si>
    <t>Jumlah Pra Lansia (45 - 59 tahun) dengan Gangguan Pendengaran (LP)</t>
  </si>
  <si>
    <t>GPePL-LP</t>
  </si>
  <si>
    <t>Jumlah Lansia (≥ 60 tahun) dengan Gangguan Pendengaran (L)</t>
  </si>
  <si>
    <t>GPeL-L</t>
  </si>
  <si>
    <t>Jumlah Lansia (≥ 60 tahun) dengan Gangguan Pendengaran (P)</t>
  </si>
  <si>
    <t>GPeL-P</t>
  </si>
  <si>
    <t>Jumlah Lansia (≥ 60 tahun) dengan Gangguan Pendengaran (LP)</t>
  </si>
  <si>
    <t>GPeL-LP</t>
  </si>
  <si>
    <t>LAIN-LAIN</t>
  </si>
  <si>
    <t>Lain-lain (L)</t>
  </si>
  <si>
    <t>LL</t>
  </si>
  <si>
    <t>Lain-lain (P)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</si>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</sst>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16.%20MASTER%20E-LAP%20FORLAN%202023%20polowijen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Polowijen</v>
          </cell>
        </row>
        <row r="11">
          <cell r="C11" t="str">
            <v>Balearjosari</v>
          </cell>
        </row>
        <row r="12">
          <cell r="C12" t="str">
            <v>Purwodadi</v>
          </cell>
        </row>
        <row r="14">
          <cell r="C14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13</v>
          </cell>
          <cell r="O3">
            <v>15</v>
          </cell>
          <cell r="P3">
            <v>16</v>
          </cell>
          <cell r="Q3">
            <v>17</v>
          </cell>
          <cell r="U3">
            <v>21</v>
          </cell>
          <cell r="V3">
            <v>22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Balearjosari</v>
          </cell>
          <cell r="M4" t="str">
            <v>Perempuan</v>
          </cell>
          <cell r="O4">
            <v>68</v>
          </cell>
          <cell r="P4">
            <v>61</v>
          </cell>
          <cell r="Q4">
            <v>158</v>
          </cell>
          <cell r="U4">
            <v>160</v>
          </cell>
          <cell r="V4">
            <v>1</v>
          </cell>
          <cell r="BH4" t="str">
            <v>Normal</v>
          </cell>
          <cell r="BI4" t="str">
            <v>Normal</v>
          </cell>
          <cell r="BJ4" t="str">
            <v>Normal</v>
          </cell>
          <cell r="BL4" t="str">
            <v>Tinggi</v>
          </cell>
          <cell r="BN4" t="str">
            <v>-</v>
          </cell>
          <cell r="BO4" t="str">
            <v>Tidak</v>
          </cell>
          <cell r="BT4" t="str">
            <v>Normal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Balearjosari</v>
          </cell>
          <cell r="M5" t="str">
            <v>Perempuan</v>
          </cell>
          <cell r="O5">
            <v>61</v>
          </cell>
          <cell r="P5">
            <v>58</v>
          </cell>
          <cell r="Q5">
            <v>154</v>
          </cell>
          <cell r="U5">
            <v>92</v>
          </cell>
          <cell r="V5">
            <v>1</v>
          </cell>
          <cell r="BH5" t="str">
            <v>Normal</v>
          </cell>
          <cell r="BI5" t="str">
            <v>Normal</v>
          </cell>
          <cell r="BJ5" t="str">
            <v>Normal</v>
          </cell>
          <cell r="BL5" t="str">
            <v>Tinggi</v>
          </cell>
          <cell r="BN5" t="str">
            <v>-</v>
          </cell>
          <cell r="BO5" t="str">
            <v>Tidak</v>
          </cell>
          <cell r="BT5" t="str">
            <v>Normal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Balearjosari</v>
          </cell>
          <cell r="M6" t="str">
            <v>Laki-laki</v>
          </cell>
          <cell r="O6">
            <v>55</v>
          </cell>
          <cell r="P6">
            <v>59</v>
          </cell>
          <cell r="Q6">
            <v>156</v>
          </cell>
          <cell r="U6">
            <v>200</v>
          </cell>
          <cell r="V6">
            <v>150</v>
          </cell>
          <cell r="BH6" t="str">
            <v>Normal</v>
          </cell>
          <cell r="BI6" t="str">
            <v>Normal</v>
          </cell>
          <cell r="BJ6" t="str">
            <v>Normal</v>
          </cell>
          <cell r="BL6" t="str">
            <v>Tinggi</v>
          </cell>
          <cell r="BN6" t="str">
            <v>Tinggi</v>
          </cell>
          <cell r="BO6" t="str">
            <v>Tidak</v>
          </cell>
          <cell r="BT6" t="str">
            <v>Normal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Polowijen</v>
          </cell>
          <cell r="M7" t="str">
            <v>Laki-laki</v>
          </cell>
          <cell r="O7">
            <v>60</v>
          </cell>
          <cell r="P7">
            <v>70</v>
          </cell>
          <cell r="Q7">
            <v>165</v>
          </cell>
          <cell r="U7">
            <v>225</v>
          </cell>
          <cell r="V7">
            <v>140</v>
          </cell>
          <cell r="BH7" t="str">
            <v>Lebih</v>
          </cell>
          <cell r="BI7" t="str">
            <v>DM</v>
          </cell>
          <cell r="BJ7" t="str">
            <v>Normal</v>
          </cell>
          <cell r="BL7" t="str">
            <v>Tinggi</v>
          </cell>
          <cell r="BN7" t="str">
            <v>-</v>
          </cell>
          <cell r="BO7" t="str">
            <v>Tidak</v>
          </cell>
          <cell r="BT7" t="str">
            <v>Normal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Polowijen</v>
          </cell>
          <cell r="M8" t="str">
            <v>Laki-laki</v>
          </cell>
          <cell r="O8">
            <v>71</v>
          </cell>
          <cell r="P8">
            <v>68</v>
          </cell>
          <cell r="Q8">
            <v>160</v>
          </cell>
          <cell r="U8">
            <v>117</v>
          </cell>
          <cell r="V8">
            <v>160</v>
          </cell>
          <cell r="BH8" t="str">
            <v>Lebih</v>
          </cell>
          <cell r="BI8" t="str">
            <v>Normal</v>
          </cell>
          <cell r="BJ8" t="str">
            <v>Normal</v>
          </cell>
          <cell r="BL8" t="str">
            <v>Normal</v>
          </cell>
          <cell r="BN8" t="str">
            <v>-</v>
          </cell>
          <cell r="BO8" t="str">
            <v>Tidak</v>
          </cell>
          <cell r="BT8" t="str">
            <v>Gg Penglihatan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Polowijen</v>
          </cell>
          <cell r="M9" t="str">
            <v>Laki-laki</v>
          </cell>
          <cell r="O9">
            <v>75</v>
          </cell>
          <cell r="P9">
            <v>70</v>
          </cell>
          <cell r="Q9">
            <v>165</v>
          </cell>
          <cell r="U9">
            <v>120</v>
          </cell>
          <cell r="V9">
            <v>204</v>
          </cell>
          <cell r="BH9" t="str">
            <v>Lebih</v>
          </cell>
          <cell r="BI9" t="str">
            <v>Normal</v>
          </cell>
          <cell r="BJ9" t="str">
            <v>Kolesterol Tinggi</v>
          </cell>
          <cell r="BL9" t="str">
            <v>Normal</v>
          </cell>
          <cell r="BN9" t="str">
            <v>-</v>
          </cell>
          <cell r="BO9" t="str">
            <v>Tidak</v>
          </cell>
          <cell r="BT9" t="str">
            <v>Gg Penglihatan</v>
          </cell>
          <cell r="BW9" t="str">
            <v>Gg Pendengaran</v>
          </cell>
          <cell r="CI9" t="str">
            <v>Mandiri (A)</v>
          </cell>
          <cell r="CZ9" t="str">
            <v>Kemungkinan besar ada gangguan depresi</v>
          </cell>
        </row>
        <row r="10">
          <cell r="C10" t="str">
            <v>Polowijen</v>
          </cell>
          <cell r="M10" t="str">
            <v>Perempuan</v>
          </cell>
          <cell r="O10">
            <v>78</v>
          </cell>
          <cell r="P10">
            <v>36</v>
          </cell>
          <cell r="Q10">
            <v>136</v>
          </cell>
          <cell r="U10">
            <v>96</v>
          </cell>
          <cell r="V10">
            <v>1</v>
          </cell>
          <cell r="BH10" t="str">
            <v>Normal</v>
          </cell>
          <cell r="BI10" t="str">
            <v>Normal</v>
          </cell>
          <cell r="BJ10" t="str">
            <v>Normal</v>
          </cell>
          <cell r="BL10" t="str">
            <v>Normal</v>
          </cell>
          <cell r="BN10" t="str">
            <v>-</v>
          </cell>
          <cell r="BO10" t="str">
            <v>Tidak</v>
          </cell>
          <cell r="BT10" t="str">
            <v>Gg Penglihatan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Polowijen</v>
          </cell>
          <cell r="M11" t="str">
            <v>Perempuan</v>
          </cell>
          <cell r="O11">
            <v>69</v>
          </cell>
          <cell r="P11">
            <v>60</v>
          </cell>
          <cell r="Q11">
            <v>155</v>
          </cell>
          <cell r="U11">
            <v>96</v>
          </cell>
          <cell r="V11">
            <v>130</v>
          </cell>
          <cell r="BH11" t="str">
            <v>Normal</v>
          </cell>
          <cell r="BI11" t="str">
            <v>Normal</v>
          </cell>
          <cell r="BJ11" t="str">
            <v>Normal</v>
          </cell>
          <cell r="BL11" t="str">
            <v>Tinggi</v>
          </cell>
          <cell r="BN11" t="str">
            <v>-</v>
          </cell>
          <cell r="BO11" t="str">
            <v>Tidak</v>
          </cell>
          <cell r="BT11" t="str">
            <v>Gg Penglihatan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Polowijen</v>
          </cell>
          <cell r="M12" t="str">
            <v>Laki-laki</v>
          </cell>
          <cell r="O12">
            <v>82</v>
          </cell>
          <cell r="P12">
            <v>64</v>
          </cell>
          <cell r="Q12">
            <v>160</v>
          </cell>
          <cell r="U12">
            <v>120</v>
          </cell>
          <cell r="V12">
            <v>160</v>
          </cell>
          <cell r="BH12" t="str">
            <v>Normal</v>
          </cell>
          <cell r="BI12" t="str">
            <v>Normal</v>
          </cell>
          <cell r="BJ12" t="str">
            <v>Normal</v>
          </cell>
          <cell r="BL12" t="str">
            <v>Tinggi</v>
          </cell>
          <cell r="BN12" t="str">
            <v>-</v>
          </cell>
          <cell r="BO12" t="str">
            <v>Tidak</v>
          </cell>
          <cell r="BT12" t="str">
            <v>Gg Penglihatan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Polowijen</v>
          </cell>
          <cell r="M13" t="str">
            <v>Perempuan</v>
          </cell>
          <cell r="O13">
            <v>60</v>
          </cell>
          <cell r="P13">
            <v>56</v>
          </cell>
          <cell r="Q13">
            <v>150</v>
          </cell>
          <cell r="U13">
            <v>109</v>
          </cell>
          <cell r="V13">
            <v>1</v>
          </cell>
          <cell r="BH13" t="str">
            <v>Normal</v>
          </cell>
          <cell r="BI13" t="str">
            <v>Normal</v>
          </cell>
          <cell r="BJ13" t="str">
            <v>Normal</v>
          </cell>
          <cell r="BL13" t="str">
            <v>Normal</v>
          </cell>
          <cell r="BN13" t="str">
            <v>-</v>
          </cell>
          <cell r="BO13" t="str">
            <v>Tidak</v>
          </cell>
          <cell r="BT13" t="str">
            <v>Gg Penglihatan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Polowijen</v>
          </cell>
          <cell r="M14" t="str">
            <v>Laki-laki</v>
          </cell>
          <cell r="O14">
            <v>68</v>
          </cell>
          <cell r="P14">
            <v>65</v>
          </cell>
          <cell r="Q14">
            <v>170</v>
          </cell>
          <cell r="U14">
            <v>120</v>
          </cell>
          <cell r="V14">
            <v>130</v>
          </cell>
          <cell r="BH14" t="str">
            <v>Normal</v>
          </cell>
          <cell r="BI14" t="str">
            <v>Normal</v>
          </cell>
          <cell r="BJ14" t="str">
            <v>Normal</v>
          </cell>
          <cell r="BL14" t="str">
            <v>Tinggi</v>
          </cell>
          <cell r="BN14" t="str">
            <v>-</v>
          </cell>
          <cell r="BO14" t="str">
            <v>Tidak</v>
          </cell>
          <cell r="BT14" t="str">
            <v>Gg Penglihatan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Polowijen</v>
          </cell>
          <cell r="M15" t="str">
            <v>Perempuan</v>
          </cell>
          <cell r="O15">
            <v>60</v>
          </cell>
          <cell r="P15">
            <v>55</v>
          </cell>
          <cell r="Q15">
            <v>160</v>
          </cell>
          <cell r="U15">
            <v>93</v>
          </cell>
          <cell r="V15">
            <v>201</v>
          </cell>
          <cell r="BH15" t="str">
            <v>Normal</v>
          </cell>
          <cell r="BI15" t="str">
            <v>Normal</v>
          </cell>
          <cell r="BJ15" t="str">
            <v>Kolesterol Tinggi</v>
          </cell>
          <cell r="BL15" t="str">
            <v>Normal</v>
          </cell>
          <cell r="BN15" t="str">
            <v>-</v>
          </cell>
          <cell r="BO15" t="str">
            <v>Tidak</v>
          </cell>
          <cell r="BT15" t="str">
            <v>Gg Penglihatan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Polowijen</v>
          </cell>
          <cell r="M16" t="str">
            <v>Laki-laki</v>
          </cell>
          <cell r="O16">
            <v>66</v>
          </cell>
          <cell r="P16">
            <v>60</v>
          </cell>
          <cell r="Q16">
            <v>160</v>
          </cell>
          <cell r="U16">
            <v>127</v>
          </cell>
          <cell r="V16">
            <v>211</v>
          </cell>
          <cell r="BH16" t="str">
            <v>Normal</v>
          </cell>
          <cell r="BI16" t="str">
            <v>Normal</v>
          </cell>
          <cell r="BJ16" t="str">
            <v>Kolesterol Tinggi</v>
          </cell>
          <cell r="BL16" t="str">
            <v>Tinggi</v>
          </cell>
          <cell r="BN16" t="str">
            <v>-</v>
          </cell>
          <cell r="BO16" t="str">
            <v>Tidak</v>
          </cell>
          <cell r="BT16" t="str">
            <v>Gg Penglihatan</v>
          </cell>
          <cell r="BW16" t="str">
            <v>Normal</v>
          </cell>
          <cell r="CI16" t="str">
            <v>Mandiri (A)</v>
          </cell>
          <cell r="CZ16" t="str">
            <v>Normal</v>
          </cell>
        </row>
        <row r="17">
          <cell r="C17" t="str">
            <v>Polowijen</v>
          </cell>
          <cell r="M17" t="str">
            <v>Perempuan</v>
          </cell>
          <cell r="O17">
            <v>61</v>
          </cell>
          <cell r="P17">
            <v>60</v>
          </cell>
          <cell r="Q17">
            <v>155</v>
          </cell>
          <cell r="U17">
            <v>130</v>
          </cell>
          <cell r="V17">
            <v>147</v>
          </cell>
          <cell r="BH17" t="str">
            <v>Normal</v>
          </cell>
          <cell r="BI17" t="str">
            <v>Normal</v>
          </cell>
          <cell r="BJ17" t="str">
            <v>Normal</v>
          </cell>
          <cell r="BL17" t="str">
            <v>Normal</v>
          </cell>
          <cell r="BN17" t="str">
            <v>-</v>
          </cell>
          <cell r="BO17" t="str">
            <v>Tidak</v>
          </cell>
          <cell r="BT17" t="str">
            <v>Gg Penglihatan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Polowijen</v>
          </cell>
          <cell r="M18" t="str">
            <v>Laki-laki</v>
          </cell>
          <cell r="O18">
            <v>61</v>
          </cell>
          <cell r="P18">
            <v>75</v>
          </cell>
          <cell r="Q18">
            <v>170</v>
          </cell>
          <cell r="U18">
            <v>221</v>
          </cell>
          <cell r="V18">
            <v>150</v>
          </cell>
          <cell r="BH18" t="str">
            <v>Lebih</v>
          </cell>
          <cell r="BI18" t="str">
            <v>DM</v>
          </cell>
          <cell r="BJ18" t="str">
            <v>Normal</v>
          </cell>
          <cell r="BL18" t="str">
            <v>Normal</v>
          </cell>
          <cell r="BN18" t="str">
            <v>-</v>
          </cell>
          <cell r="BO18" t="str">
            <v>Tidak</v>
          </cell>
          <cell r="BT18" t="str">
            <v>Normal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Polowijen</v>
          </cell>
          <cell r="M19" t="str">
            <v>Laki-laki</v>
          </cell>
          <cell r="O19">
            <v>69</v>
          </cell>
          <cell r="P19">
            <v>58</v>
          </cell>
          <cell r="Q19">
            <v>156</v>
          </cell>
          <cell r="U19">
            <v>120</v>
          </cell>
          <cell r="V19">
            <v>160</v>
          </cell>
          <cell r="BH19" t="str">
            <v>Normal</v>
          </cell>
          <cell r="BI19" t="str">
            <v>Normal</v>
          </cell>
          <cell r="BJ19" t="str">
            <v>Normal</v>
          </cell>
          <cell r="BL19" t="str">
            <v>Normal</v>
          </cell>
          <cell r="BN19" t="str">
            <v>-</v>
          </cell>
          <cell r="BO19" t="str">
            <v>Tidak</v>
          </cell>
          <cell r="BT19" t="str">
            <v>Gg Penglihatan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Polowijen</v>
          </cell>
          <cell r="M20" t="str">
            <v>Perempuan</v>
          </cell>
          <cell r="O20">
            <v>63</v>
          </cell>
          <cell r="P20">
            <v>60</v>
          </cell>
          <cell r="Q20">
            <v>155</v>
          </cell>
          <cell r="U20">
            <v>225</v>
          </cell>
          <cell r="V20">
            <v>160</v>
          </cell>
          <cell r="BH20" t="str">
            <v>Normal</v>
          </cell>
          <cell r="BI20" t="str">
            <v>DM</v>
          </cell>
          <cell r="BJ20" t="str">
            <v>Normal</v>
          </cell>
          <cell r="BL20" t="str">
            <v>Normal</v>
          </cell>
          <cell r="BN20" t="str">
            <v>-</v>
          </cell>
          <cell r="BO20" t="str">
            <v>Tidak</v>
          </cell>
          <cell r="BT20" t="str">
            <v>Normal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Polowijen</v>
          </cell>
          <cell r="M21" t="str">
            <v>Laki-laki</v>
          </cell>
          <cell r="O21">
            <v>65</v>
          </cell>
          <cell r="P21">
            <v>65</v>
          </cell>
          <cell r="Q21">
            <v>170</v>
          </cell>
          <cell r="U21">
            <v>205</v>
          </cell>
          <cell r="V21">
            <v>160</v>
          </cell>
          <cell r="BH21" t="str">
            <v>Normal</v>
          </cell>
          <cell r="BI21" t="str">
            <v>DM</v>
          </cell>
          <cell r="BJ21" t="str">
            <v>Normal</v>
          </cell>
          <cell r="BL21" t="str">
            <v>Tinggi</v>
          </cell>
          <cell r="BN21" t="str">
            <v>-</v>
          </cell>
          <cell r="BO21" t="str">
            <v>Tidak</v>
          </cell>
          <cell r="BT21" t="str">
            <v>Gg Penglihatan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Polowijen</v>
          </cell>
          <cell r="M22" t="str">
            <v>Laki-laki</v>
          </cell>
          <cell r="O22">
            <v>69</v>
          </cell>
          <cell r="P22">
            <v>70</v>
          </cell>
          <cell r="Q22">
            <v>165</v>
          </cell>
          <cell r="U22">
            <v>90</v>
          </cell>
          <cell r="V22">
            <v>110</v>
          </cell>
          <cell r="BH22" t="str">
            <v>Lebih</v>
          </cell>
          <cell r="BI22" t="str">
            <v>Normal</v>
          </cell>
          <cell r="BJ22" t="str">
            <v>Normal</v>
          </cell>
          <cell r="BL22" t="str">
            <v>Tinggi</v>
          </cell>
          <cell r="BN22" t="str">
            <v>-</v>
          </cell>
          <cell r="BO22" t="str">
            <v>Tidak</v>
          </cell>
          <cell r="BT22" t="str">
            <v>Normal</v>
          </cell>
          <cell r="BW22" t="str">
            <v>Normal</v>
          </cell>
          <cell r="CI22" t="str">
            <v>Mandiri (A)</v>
          </cell>
          <cell r="CZ22" t="str">
            <v>Normal</v>
          </cell>
        </row>
        <row r="23">
          <cell r="C23" t="str">
            <v>Polowijen</v>
          </cell>
          <cell r="M23" t="str">
            <v>Perempuan</v>
          </cell>
          <cell r="O23">
            <v>62</v>
          </cell>
          <cell r="P23">
            <v>60</v>
          </cell>
          <cell r="Q23">
            <v>150</v>
          </cell>
          <cell r="U23">
            <v>120</v>
          </cell>
          <cell r="V23">
            <v>160</v>
          </cell>
          <cell r="BH23" t="str">
            <v>Lebih</v>
          </cell>
          <cell r="BI23" t="str">
            <v>Normal</v>
          </cell>
          <cell r="BJ23" t="str">
            <v>Normal</v>
          </cell>
          <cell r="BL23" t="str">
            <v>Tinggi</v>
          </cell>
          <cell r="BN23" t="str">
            <v>-</v>
          </cell>
          <cell r="BO23" t="str">
            <v>Tidak</v>
          </cell>
          <cell r="BT23" t="str">
            <v>Gg Penglihatan</v>
          </cell>
          <cell r="BW23" t="str">
            <v>Normal</v>
          </cell>
          <cell r="CI23" t="str">
            <v>Mandiri (A)</v>
          </cell>
          <cell r="CZ23" t="str">
            <v>Normal</v>
          </cell>
        </row>
        <row r="24">
          <cell r="C24" t="str">
            <v>Polowijen</v>
          </cell>
          <cell r="M24" t="str">
            <v>Laki-laki</v>
          </cell>
          <cell r="O24">
            <v>76</v>
          </cell>
          <cell r="P24">
            <v>70</v>
          </cell>
          <cell r="Q24">
            <v>165</v>
          </cell>
          <cell r="U24">
            <v>140</v>
          </cell>
          <cell r="V24">
            <v>216</v>
          </cell>
          <cell r="BH24" t="str">
            <v>Lebih</v>
          </cell>
          <cell r="BI24" t="str">
            <v>Normal</v>
          </cell>
          <cell r="BJ24" t="str">
            <v>Kolesterol Tinggi</v>
          </cell>
          <cell r="BL24" t="str">
            <v>Tinggi</v>
          </cell>
          <cell r="BN24" t="str">
            <v>-</v>
          </cell>
          <cell r="BO24" t="str">
            <v>Tidak</v>
          </cell>
          <cell r="BT24" t="str">
            <v>Gg Penglihatan</v>
          </cell>
          <cell r="BW24" t="str">
            <v>Gg Pendengaran</v>
          </cell>
          <cell r="CI24" t="str">
            <v>Mandiri (A)</v>
          </cell>
          <cell r="CZ24" t="str">
            <v>Kemungkinan besar ada gangguan depresi</v>
          </cell>
        </row>
        <row r="25">
          <cell r="C25" t="str">
            <v>Polowijen</v>
          </cell>
          <cell r="M25" t="str">
            <v>Laki-laki</v>
          </cell>
          <cell r="O25">
            <v>77</v>
          </cell>
          <cell r="P25">
            <v>65</v>
          </cell>
          <cell r="Q25">
            <v>170</v>
          </cell>
          <cell r="U25">
            <v>99</v>
          </cell>
          <cell r="V25">
            <v>104</v>
          </cell>
          <cell r="BH25" t="str">
            <v>Normal</v>
          </cell>
          <cell r="BI25" t="str">
            <v>Normal</v>
          </cell>
          <cell r="BJ25" t="str">
            <v>Normal</v>
          </cell>
          <cell r="BL25" t="str">
            <v>Tinggi</v>
          </cell>
          <cell r="BN25" t="str">
            <v>-</v>
          </cell>
          <cell r="BO25" t="str">
            <v>Tidak</v>
          </cell>
          <cell r="BT25" t="str">
            <v>Gg Penglihatan</v>
          </cell>
          <cell r="BW25" t="str">
            <v>Normal</v>
          </cell>
          <cell r="CI25" t="str">
            <v>Mandiri (A)</v>
          </cell>
          <cell r="CZ25" t="str">
            <v>Normal</v>
          </cell>
        </row>
        <row r="26">
          <cell r="C26" t="str">
            <v>Polowijen</v>
          </cell>
          <cell r="M26" t="str">
            <v>Laki-laki</v>
          </cell>
          <cell r="O26">
            <v>65</v>
          </cell>
          <cell r="P26">
            <v>70</v>
          </cell>
          <cell r="Q26">
            <v>165</v>
          </cell>
          <cell r="U26">
            <v>106</v>
          </cell>
          <cell r="V26">
            <v>170</v>
          </cell>
          <cell r="BH26" t="str">
            <v>Lebih</v>
          </cell>
          <cell r="BI26" t="str">
            <v>Normal</v>
          </cell>
          <cell r="BJ26" t="str">
            <v>Normal</v>
          </cell>
          <cell r="BL26" t="str">
            <v>Normal</v>
          </cell>
          <cell r="BN26" t="str">
            <v>-</v>
          </cell>
          <cell r="BO26" t="str">
            <v>Tidak</v>
          </cell>
          <cell r="BT26" t="str">
            <v>Gg Penglihatan</v>
          </cell>
          <cell r="BW26" t="str">
            <v>Normal</v>
          </cell>
          <cell r="CI26" t="str">
            <v>Mandiri (A)</v>
          </cell>
          <cell r="CZ26" t="str">
            <v>Normal</v>
          </cell>
        </row>
        <row r="27">
          <cell r="C27" t="str">
            <v>Polowijen</v>
          </cell>
          <cell r="M27" t="str">
            <v>Laki-laki</v>
          </cell>
          <cell r="O27">
            <v>69</v>
          </cell>
          <cell r="P27">
            <v>68</v>
          </cell>
          <cell r="Q27">
            <v>167</v>
          </cell>
          <cell r="U27">
            <v>125</v>
          </cell>
          <cell r="V27">
            <v>1</v>
          </cell>
          <cell r="BH27" t="str">
            <v>Normal</v>
          </cell>
          <cell r="BI27" t="str">
            <v>Normal</v>
          </cell>
          <cell r="BJ27" t="str">
            <v>Normal</v>
          </cell>
          <cell r="BL27" t="str">
            <v>Tinggi</v>
          </cell>
          <cell r="BN27" t="str">
            <v>-</v>
          </cell>
          <cell r="BO27" t="str">
            <v>Tidak</v>
          </cell>
          <cell r="BT27" t="str">
            <v>Normal</v>
          </cell>
          <cell r="BW27" t="str">
            <v>Normal</v>
          </cell>
          <cell r="CI27" t="str">
            <v>Mandiri (A)</v>
          </cell>
          <cell r="CZ27" t="str">
            <v>Normal</v>
          </cell>
        </row>
        <row r="28">
          <cell r="C28" t="str">
            <v>Polowijen</v>
          </cell>
          <cell r="M28" t="str">
            <v>Laki-laki</v>
          </cell>
          <cell r="O28">
            <v>74</v>
          </cell>
          <cell r="P28">
            <v>85</v>
          </cell>
          <cell r="Q28">
            <v>170</v>
          </cell>
          <cell r="U28">
            <v>108</v>
          </cell>
          <cell r="V28">
            <v>204</v>
          </cell>
          <cell r="BH28" t="str">
            <v>Lebih</v>
          </cell>
          <cell r="BI28" t="str">
            <v>Normal</v>
          </cell>
          <cell r="BJ28" t="str">
            <v>Kolesterol Tinggi</v>
          </cell>
          <cell r="BL28" t="str">
            <v>Tinggi</v>
          </cell>
          <cell r="BN28" t="str">
            <v>-</v>
          </cell>
          <cell r="BO28" t="str">
            <v>Tidak</v>
          </cell>
          <cell r="BT28" t="str">
            <v>Gg Penglihatan</v>
          </cell>
          <cell r="BW28" t="str">
            <v>Normal</v>
          </cell>
          <cell r="CI28" t="str">
            <v>Mandiri (A)</v>
          </cell>
          <cell r="CZ28" t="str">
            <v>Normal</v>
          </cell>
        </row>
        <row r="29">
          <cell r="C29" t="str">
            <v>Polowijen</v>
          </cell>
          <cell r="M29" t="str">
            <v>Laki-laki</v>
          </cell>
          <cell r="O29">
            <v>81</v>
          </cell>
          <cell r="P29">
            <v>70</v>
          </cell>
          <cell r="Q29">
            <v>160</v>
          </cell>
          <cell r="U29">
            <v>118</v>
          </cell>
          <cell r="V29">
            <v>154</v>
          </cell>
          <cell r="BH29" t="str">
            <v>Lebih</v>
          </cell>
          <cell r="BI29" t="str">
            <v>Normal</v>
          </cell>
          <cell r="BJ29" t="str">
            <v>Normal</v>
          </cell>
          <cell r="BL29" t="str">
            <v>Tinggi</v>
          </cell>
          <cell r="BN29" t="str">
            <v>-</v>
          </cell>
          <cell r="BO29" t="str">
            <v>Tidak</v>
          </cell>
          <cell r="BT29" t="str">
            <v>Gg Penglihatan</v>
          </cell>
          <cell r="BW29" t="str">
            <v>Normal</v>
          </cell>
          <cell r="CI29" t="str">
            <v>Mandiri (A)</v>
          </cell>
          <cell r="CZ29" t="str">
            <v>Normal</v>
          </cell>
        </row>
        <row r="30">
          <cell r="C30" t="str">
            <v>Polowijen</v>
          </cell>
          <cell r="M30" t="str">
            <v>Laki-laki</v>
          </cell>
          <cell r="O30">
            <v>77</v>
          </cell>
          <cell r="P30">
            <v>80</v>
          </cell>
          <cell r="Q30">
            <v>175</v>
          </cell>
          <cell r="U30">
            <v>204</v>
          </cell>
          <cell r="V30">
            <v>180</v>
          </cell>
          <cell r="BH30" t="str">
            <v>Lebih</v>
          </cell>
          <cell r="BI30" t="str">
            <v>DM</v>
          </cell>
          <cell r="BJ30" t="str">
            <v>Normal</v>
          </cell>
          <cell r="BL30" t="str">
            <v>Tinggi</v>
          </cell>
          <cell r="BN30" t="str">
            <v>-</v>
          </cell>
          <cell r="BO30" t="str">
            <v>Tidak</v>
          </cell>
          <cell r="BT30" t="str">
            <v>Normal</v>
          </cell>
          <cell r="BW30" t="str">
            <v>Normal</v>
          </cell>
          <cell r="CI30" t="str">
            <v>Mandiri (A)</v>
          </cell>
          <cell r="CZ30" t="str">
            <v>Normal</v>
          </cell>
        </row>
        <row r="31">
          <cell r="C31" t="str">
            <v>Polowijen</v>
          </cell>
          <cell r="M31" t="str">
            <v>Laki-laki</v>
          </cell>
          <cell r="O31">
            <v>71</v>
          </cell>
          <cell r="P31">
            <v>65</v>
          </cell>
          <cell r="Q31">
            <v>160</v>
          </cell>
          <cell r="U31">
            <v>160</v>
          </cell>
          <cell r="V31">
            <v>205</v>
          </cell>
          <cell r="BH31" t="str">
            <v>Lebih</v>
          </cell>
          <cell r="BI31" t="str">
            <v>Normal</v>
          </cell>
          <cell r="BJ31" t="str">
            <v>Kolesterol Tinggi</v>
          </cell>
          <cell r="BL31" t="str">
            <v>Tinggi</v>
          </cell>
          <cell r="BN31" t="str">
            <v>-</v>
          </cell>
          <cell r="BO31" t="str">
            <v>Tidak</v>
          </cell>
          <cell r="BT31" t="str">
            <v>Gg Penglihatan</v>
          </cell>
          <cell r="BW31" t="str">
            <v>Normal</v>
          </cell>
          <cell r="CI31" t="str">
            <v>Mandiri (A)</v>
          </cell>
          <cell r="CZ31" t="str">
            <v>Normal</v>
          </cell>
        </row>
        <row r="32">
          <cell r="C32" t="str">
            <v>Polowijen</v>
          </cell>
          <cell r="M32" t="str">
            <v>Laki-laki</v>
          </cell>
          <cell r="O32">
            <v>70</v>
          </cell>
          <cell r="P32">
            <v>55</v>
          </cell>
          <cell r="Q32">
            <v>160</v>
          </cell>
          <cell r="U32">
            <v>107</v>
          </cell>
          <cell r="V32">
            <v>210</v>
          </cell>
          <cell r="BH32" t="str">
            <v>Normal</v>
          </cell>
          <cell r="BI32" t="str">
            <v>Normal</v>
          </cell>
          <cell r="BJ32" t="str">
            <v>Kolesterol Tinggi</v>
          </cell>
          <cell r="BL32" t="str">
            <v>Normal</v>
          </cell>
          <cell r="BN32" t="str">
            <v>-</v>
          </cell>
          <cell r="BO32" t="str">
            <v>Tidak</v>
          </cell>
          <cell r="BT32" t="str">
            <v>Gg Penglihatan</v>
          </cell>
          <cell r="BW32" t="str">
            <v>Normal</v>
          </cell>
          <cell r="CI32" t="str">
            <v>Mandiri (A)</v>
          </cell>
          <cell r="CZ32" t="str">
            <v>Normal</v>
          </cell>
        </row>
        <row r="33">
          <cell r="C33" t="str">
            <v>Polowijen</v>
          </cell>
          <cell r="M33" t="str">
            <v>Perempuan</v>
          </cell>
          <cell r="O33">
            <v>65</v>
          </cell>
          <cell r="P33">
            <v>65</v>
          </cell>
          <cell r="Q33">
            <v>160</v>
          </cell>
          <cell r="U33">
            <v>133</v>
          </cell>
          <cell r="V33">
            <v>211</v>
          </cell>
          <cell r="BH33" t="str">
            <v>Lebih</v>
          </cell>
          <cell r="BI33" t="str">
            <v>Normal</v>
          </cell>
          <cell r="BJ33" t="str">
            <v>Kolesterol Tinggi</v>
          </cell>
          <cell r="BL33" t="str">
            <v>Normal</v>
          </cell>
          <cell r="BN33" t="str">
            <v>-</v>
          </cell>
          <cell r="BO33" t="str">
            <v>Tidak</v>
          </cell>
          <cell r="BT33" t="str">
            <v>Gg Penglihatan</v>
          </cell>
          <cell r="BW33" t="str">
            <v>Normal</v>
          </cell>
          <cell r="CI33" t="str">
            <v>Mandiri (A)</v>
          </cell>
          <cell r="CZ33" t="str">
            <v>Normal</v>
          </cell>
        </row>
        <row r="34">
          <cell r="C34" t="str">
            <v>Purwodadi</v>
          </cell>
          <cell r="M34" t="str">
            <v>Laki-laki</v>
          </cell>
          <cell r="O34">
            <v>69</v>
          </cell>
          <cell r="P34">
            <v>60</v>
          </cell>
          <cell r="Q34">
            <v>160</v>
          </cell>
          <cell r="U34">
            <v>100</v>
          </cell>
          <cell r="V34">
            <v>1</v>
          </cell>
          <cell r="BH34" t="str">
            <v>Normal</v>
          </cell>
          <cell r="BI34" t="str">
            <v>Normal</v>
          </cell>
          <cell r="BJ34" t="str">
            <v>Normal</v>
          </cell>
          <cell r="BL34" t="str">
            <v>Normal</v>
          </cell>
          <cell r="BN34" t="str">
            <v>-</v>
          </cell>
          <cell r="BO34" t="str">
            <v>Tidak</v>
          </cell>
          <cell r="BT34" t="str">
            <v>Normal</v>
          </cell>
          <cell r="BW34" t="str">
            <v>Normal</v>
          </cell>
          <cell r="CI34" t="str">
            <v>Mandiri (A)</v>
          </cell>
          <cell r="CZ34" t="str">
            <v>Normal</v>
          </cell>
        </row>
        <row r="35">
          <cell r="C35" t="str">
            <v>Polowijen</v>
          </cell>
          <cell r="M35" t="str">
            <v>Laki-laki</v>
          </cell>
          <cell r="O35">
            <v>65</v>
          </cell>
          <cell r="P35">
            <v>61</v>
          </cell>
          <cell r="Q35">
            <v>160</v>
          </cell>
          <cell r="U35">
            <v>112</v>
          </cell>
          <cell r="V35">
            <v>200</v>
          </cell>
          <cell r="BH35" t="str">
            <v>Normal</v>
          </cell>
          <cell r="BI35" t="str">
            <v>Normal</v>
          </cell>
          <cell r="BJ35" t="str">
            <v>Normal</v>
          </cell>
          <cell r="BL35" t="str">
            <v>Normal</v>
          </cell>
          <cell r="BN35" t="str">
            <v>-</v>
          </cell>
          <cell r="BO35" t="str">
            <v>Tidak</v>
          </cell>
          <cell r="BT35" t="str">
            <v>Normal</v>
          </cell>
          <cell r="BW35" t="str">
            <v>Normal</v>
          </cell>
          <cell r="CI35" t="str">
            <v>Mandiri (A)</v>
          </cell>
          <cell r="CZ35" t="str">
            <v>Normal</v>
          </cell>
        </row>
        <row r="36">
          <cell r="C36" t="str">
            <v>Polowijen</v>
          </cell>
          <cell r="M36" t="str">
            <v>Laki-laki</v>
          </cell>
          <cell r="O36">
            <v>64</v>
          </cell>
          <cell r="P36">
            <v>63</v>
          </cell>
          <cell r="Q36">
            <v>161</v>
          </cell>
          <cell r="U36">
            <v>150</v>
          </cell>
          <cell r="V36">
            <v>223</v>
          </cell>
          <cell r="BH36" t="str">
            <v>Normal</v>
          </cell>
          <cell r="BI36" t="str">
            <v>Normal</v>
          </cell>
          <cell r="BJ36" t="str">
            <v>Kolesterol Tinggi</v>
          </cell>
          <cell r="BL36" t="str">
            <v>Normal</v>
          </cell>
          <cell r="BN36" t="str">
            <v>-</v>
          </cell>
          <cell r="BO36" t="str">
            <v>Tidak</v>
          </cell>
          <cell r="BT36" t="str">
            <v>Normal</v>
          </cell>
          <cell r="BW36" t="str">
            <v>Normal</v>
          </cell>
          <cell r="CI36" t="str">
            <v>Mandiri (A)</v>
          </cell>
          <cell r="CZ36" t="str">
            <v>Normal</v>
          </cell>
        </row>
        <row r="37">
          <cell r="C37" t="str">
            <v>Polowijen</v>
          </cell>
          <cell r="M37" t="str">
            <v>Laki-laki</v>
          </cell>
          <cell r="O37">
            <v>65</v>
          </cell>
          <cell r="P37">
            <v>65</v>
          </cell>
          <cell r="Q37">
            <v>160</v>
          </cell>
          <cell r="U37">
            <v>150</v>
          </cell>
          <cell r="V37">
            <v>200</v>
          </cell>
          <cell r="BH37" t="str">
            <v>Lebih</v>
          </cell>
          <cell r="BI37" t="str">
            <v>Normal</v>
          </cell>
          <cell r="BJ37" t="str">
            <v>Normal</v>
          </cell>
          <cell r="BL37" t="str">
            <v>Tinggi</v>
          </cell>
          <cell r="BN37" t="str">
            <v>Normal</v>
          </cell>
          <cell r="BO37" t="str">
            <v>Tidak</v>
          </cell>
          <cell r="BT37" t="str">
            <v>Normal</v>
          </cell>
          <cell r="BW37" t="str">
            <v>Normal</v>
          </cell>
          <cell r="CI37" t="str">
            <v>Mandiri (A)</v>
          </cell>
          <cell r="CZ37" t="str">
            <v>Normal</v>
          </cell>
        </row>
        <row r="38">
          <cell r="C38" t="str">
            <v>Polowijen</v>
          </cell>
          <cell r="M38" t="str">
            <v>Laki-laki</v>
          </cell>
          <cell r="O38">
            <v>75</v>
          </cell>
          <cell r="P38">
            <v>50</v>
          </cell>
          <cell r="Q38">
            <v>167</v>
          </cell>
          <cell r="U38">
            <v>115</v>
          </cell>
          <cell r="V38">
            <v>125</v>
          </cell>
          <cell r="BH38" t="str">
            <v>IMT Kurang</v>
          </cell>
          <cell r="BI38" t="str">
            <v>Normal</v>
          </cell>
          <cell r="BJ38" t="str">
            <v>Normal</v>
          </cell>
          <cell r="BL38" t="str">
            <v>Normal</v>
          </cell>
          <cell r="BN38" t="str">
            <v>Normal</v>
          </cell>
          <cell r="BO38" t="str">
            <v>Tidak</v>
          </cell>
          <cell r="BT38" t="str">
            <v>Normal</v>
          </cell>
          <cell r="BW38" t="str">
            <v>Normal</v>
          </cell>
          <cell r="CI38" t="str">
            <v>Mandiri (A)</v>
          </cell>
          <cell r="CZ38" t="str">
            <v>Normal</v>
          </cell>
        </row>
        <row r="39">
          <cell r="C39" t="str">
            <v>Polowijen</v>
          </cell>
          <cell r="M39" t="str">
            <v>Perempuan</v>
          </cell>
          <cell r="O39">
            <v>67</v>
          </cell>
          <cell r="P39">
            <v>50</v>
          </cell>
          <cell r="Q39">
            <v>154</v>
          </cell>
          <cell r="U39">
            <v>150</v>
          </cell>
          <cell r="V39">
            <v>125</v>
          </cell>
          <cell r="BH39" t="str">
            <v>Normal</v>
          </cell>
          <cell r="BI39" t="str">
            <v>Normal</v>
          </cell>
          <cell r="BJ39" t="str">
            <v>Normal</v>
          </cell>
          <cell r="BL39" t="str">
            <v>Normal</v>
          </cell>
          <cell r="BN39" t="str">
            <v>Normal</v>
          </cell>
          <cell r="BO39" t="str">
            <v>Tidak</v>
          </cell>
          <cell r="BT39" t="str">
            <v>Normal</v>
          </cell>
          <cell r="BW39" t="str">
            <v>Normal</v>
          </cell>
          <cell r="CI39" t="str">
            <v>Mandiri (A)</v>
          </cell>
          <cell r="CZ39" t="str">
            <v>Normal</v>
          </cell>
        </row>
        <row r="40">
          <cell r="C40" t="str">
            <v>Polowijen</v>
          </cell>
          <cell r="M40" t="str">
            <v>Laki-laki</v>
          </cell>
          <cell r="O40">
            <v>57</v>
          </cell>
          <cell r="P40">
            <v>78</v>
          </cell>
          <cell r="Q40">
            <v>160</v>
          </cell>
          <cell r="U40">
            <v>150</v>
          </cell>
          <cell r="V40">
            <v>1</v>
          </cell>
          <cell r="BH40" t="str">
            <v>Lebih</v>
          </cell>
          <cell r="BI40" t="str">
            <v>Normal</v>
          </cell>
          <cell r="BJ40" t="str">
            <v>Normal</v>
          </cell>
          <cell r="BL40" t="str">
            <v>Normal</v>
          </cell>
          <cell r="BN40" t="str">
            <v>Normal</v>
          </cell>
          <cell r="BO40" t="str">
            <v>Tidak</v>
          </cell>
          <cell r="BT40" t="str">
            <v>Normal</v>
          </cell>
          <cell r="BW40" t="str">
            <v>Normal</v>
          </cell>
          <cell r="CI40" t="str">
            <v>Mandiri (A)</v>
          </cell>
          <cell r="CZ40" t="str">
            <v>Normal</v>
          </cell>
        </row>
        <row r="41">
          <cell r="C41" t="str">
            <v>Polowijen</v>
          </cell>
          <cell r="M41" t="str">
            <v>Perempuan</v>
          </cell>
          <cell r="O41">
            <v>63</v>
          </cell>
          <cell r="P41">
            <v>61</v>
          </cell>
          <cell r="Q41">
            <v>153</v>
          </cell>
          <cell r="U41">
            <v>167</v>
          </cell>
          <cell r="V41">
            <v>1</v>
          </cell>
          <cell r="BH41" t="str">
            <v>Lebih</v>
          </cell>
          <cell r="BI41" t="str">
            <v>Normal</v>
          </cell>
          <cell r="BJ41" t="str">
            <v>Normal</v>
          </cell>
          <cell r="BL41" t="str">
            <v>Normal</v>
          </cell>
          <cell r="BN41" t="str">
            <v>-</v>
          </cell>
          <cell r="BO41" t="str">
            <v>Tidak</v>
          </cell>
          <cell r="BT41" t="str">
            <v>Normal</v>
          </cell>
          <cell r="BW41" t="str">
            <v>Normal</v>
          </cell>
          <cell r="CI41" t="str">
            <v>Mandiri (A)</v>
          </cell>
          <cell r="CZ41" t="str">
            <v>Normal</v>
          </cell>
        </row>
        <row r="42">
          <cell r="C42" t="str">
            <v>Polowijen</v>
          </cell>
          <cell r="M42" t="str">
            <v>Laki-laki</v>
          </cell>
          <cell r="O42">
            <v>65</v>
          </cell>
          <cell r="P42">
            <v>73</v>
          </cell>
          <cell r="Q42">
            <v>156</v>
          </cell>
          <cell r="U42">
            <v>111</v>
          </cell>
          <cell r="V42">
            <v>200</v>
          </cell>
          <cell r="BH42" t="str">
            <v>Lebih</v>
          </cell>
          <cell r="BI42" t="str">
            <v>Normal</v>
          </cell>
          <cell r="BJ42" t="str">
            <v>Normal</v>
          </cell>
          <cell r="BL42" t="str">
            <v>Tinggi</v>
          </cell>
          <cell r="BN42" t="str">
            <v>Normal</v>
          </cell>
          <cell r="BO42" t="str">
            <v>Tidak</v>
          </cell>
          <cell r="BT42" t="str">
            <v>Gg Penglihatan</v>
          </cell>
          <cell r="BW42" t="str">
            <v>Normal</v>
          </cell>
          <cell r="CI42" t="str">
            <v>Mandiri (A)</v>
          </cell>
          <cell r="CZ42" t="str">
            <v>Normal</v>
          </cell>
        </row>
        <row r="43">
          <cell r="C43" t="str">
            <v>Polowijen</v>
          </cell>
          <cell r="M43" t="str">
            <v>Perempuan</v>
          </cell>
          <cell r="O43">
            <v>51</v>
          </cell>
          <cell r="P43">
            <v>83</v>
          </cell>
          <cell r="Q43">
            <v>157</v>
          </cell>
          <cell r="U43">
            <v>209</v>
          </cell>
          <cell r="V43">
            <v>1</v>
          </cell>
          <cell r="BH43" t="str">
            <v>Lebih</v>
          </cell>
          <cell r="BI43" t="str">
            <v>DM</v>
          </cell>
          <cell r="BJ43" t="str">
            <v>Normal</v>
          </cell>
          <cell r="BL43" t="str">
            <v>Tinggi</v>
          </cell>
          <cell r="BN43" t="str">
            <v>Normal</v>
          </cell>
          <cell r="BO43" t="str">
            <v>Tidak</v>
          </cell>
          <cell r="BT43" t="str">
            <v>Normal</v>
          </cell>
          <cell r="BW43" t="str">
            <v>Normal</v>
          </cell>
          <cell r="CI43" t="str">
            <v>Mandiri (A)</v>
          </cell>
          <cell r="CZ43" t="str">
            <v>Normal</v>
          </cell>
        </row>
        <row r="44">
          <cell r="C44" t="str">
            <v>Polowijen</v>
          </cell>
          <cell r="M44" t="str">
            <v>Perempuan</v>
          </cell>
          <cell r="O44">
            <v>63</v>
          </cell>
          <cell r="P44">
            <v>51</v>
          </cell>
          <cell r="Q44">
            <v>144</v>
          </cell>
          <cell r="U44">
            <v>116</v>
          </cell>
          <cell r="V44">
            <v>1</v>
          </cell>
          <cell r="BH44" t="str">
            <v>Normal</v>
          </cell>
          <cell r="BI44" t="str">
            <v>Normal</v>
          </cell>
          <cell r="BJ44" t="str">
            <v>Normal</v>
          </cell>
          <cell r="BL44" t="str">
            <v>Normal</v>
          </cell>
          <cell r="BN44" t="str">
            <v>Tinggi</v>
          </cell>
          <cell r="BO44" t="str">
            <v>Tidak</v>
          </cell>
          <cell r="BT44" t="str">
            <v>Gg Penglihatan</v>
          </cell>
          <cell r="BW44" t="str">
            <v>Normal</v>
          </cell>
          <cell r="CI44" t="str">
            <v>Mandiri (A)</v>
          </cell>
          <cell r="CZ44" t="str">
            <v>Normal</v>
          </cell>
        </row>
        <row r="45">
          <cell r="C45" t="str">
            <v>Polowijen</v>
          </cell>
          <cell r="M45" t="str">
            <v>Perempuan</v>
          </cell>
          <cell r="O45">
            <v>68</v>
          </cell>
          <cell r="P45">
            <v>56</v>
          </cell>
          <cell r="Q45">
            <v>145</v>
          </cell>
          <cell r="U45">
            <v>98</v>
          </cell>
          <cell r="V45">
            <v>100</v>
          </cell>
          <cell r="BH45" t="str">
            <v>Lebih</v>
          </cell>
          <cell r="BI45" t="str">
            <v>Normal</v>
          </cell>
          <cell r="BJ45" t="str">
            <v>Normal</v>
          </cell>
          <cell r="BL45" t="str">
            <v>Normal</v>
          </cell>
          <cell r="BN45" t="str">
            <v>Normal</v>
          </cell>
          <cell r="BO45" t="str">
            <v>Tidak</v>
          </cell>
          <cell r="BT45" t="str">
            <v>Gg Penglihatan</v>
          </cell>
          <cell r="BW45" t="str">
            <v>Gg Pendengaran</v>
          </cell>
          <cell r="CI45" t="str">
            <v>Mandiri (A)</v>
          </cell>
          <cell r="CZ45" t="str">
            <v>Normal</v>
          </cell>
        </row>
        <row r="46">
          <cell r="C46" t="str">
            <v>Polowijen</v>
          </cell>
          <cell r="M46" t="str">
            <v>Perempuan</v>
          </cell>
          <cell r="O46">
            <v>55</v>
          </cell>
          <cell r="P46">
            <v>57</v>
          </cell>
          <cell r="Q46">
            <v>150</v>
          </cell>
          <cell r="U46">
            <v>103</v>
          </cell>
          <cell r="V46">
            <v>1</v>
          </cell>
          <cell r="BH46" t="str">
            <v>Lebih</v>
          </cell>
          <cell r="BI46" t="str">
            <v>Normal</v>
          </cell>
          <cell r="BJ46" t="str">
            <v>Normal</v>
          </cell>
          <cell r="BL46" t="str">
            <v>Normal</v>
          </cell>
          <cell r="BN46" t="str">
            <v>Tinggi</v>
          </cell>
          <cell r="BO46" t="str">
            <v>Tidak</v>
          </cell>
          <cell r="BT46" t="str">
            <v>Normal</v>
          </cell>
          <cell r="BW46" t="str">
            <v>Normal</v>
          </cell>
          <cell r="CI46" t="str">
            <v>Mandiri (A)</v>
          </cell>
          <cell r="CZ46" t="str">
            <v>Normal</v>
          </cell>
        </row>
        <row r="47">
          <cell r="C47" t="str">
            <v>Polowijen</v>
          </cell>
          <cell r="M47" t="str">
            <v>Perempuan</v>
          </cell>
          <cell r="O47">
            <v>64</v>
          </cell>
          <cell r="P47">
            <v>57</v>
          </cell>
          <cell r="Q47">
            <v>149</v>
          </cell>
          <cell r="U47">
            <v>91</v>
          </cell>
          <cell r="V47">
            <v>1</v>
          </cell>
          <cell r="BH47" t="str">
            <v>Lebih</v>
          </cell>
          <cell r="BI47" t="str">
            <v>Normal</v>
          </cell>
          <cell r="BJ47" t="str">
            <v>Normal</v>
          </cell>
          <cell r="BL47" t="str">
            <v>Tinggi</v>
          </cell>
          <cell r="BN47" t="str">
            <v>Tinggi</v>
          </cell>
          <cell r="BO47" t="str">
            <v>Tidak</v>
          </cell>
          <cell r="BT47" t="str">
            <v>Normal</v>
          </cell>
          <cell r="BW47" t="str">
            <v>Normal</v>
          </cell>
          <cell r="CI47" t="str">
            <v>Mandiri (A)</v>
          </cell>
          <cell r="CZ47" t="str">
            <v>Normal</v>
          </cell>
        </row>
        <row r="48">
          <cell r="C48" t="str">
            <v>Polowijen</v>
          </cell>
          <cell r="M48" t="str">
            <v>Perempuan</v>
          </cell>
          <cell r="O48">
            <v>66</v>
          </cell>
          <cell r="P48">
            <v>65</v>
          </cell>
          <cell r="Q48">
            <v>155</v>
          </cell>
          <cell r="U48">
            <v>369</v>
          </cell>
          <cell r="V48">
            <v>185</v>
          </cell>
          <cell r="BH48" t="str">
            <v>Lebih</v>
          </cell>
          <cell r="BI48" t="str">
            <v>DM</v>
          </cell>
          <cell r="BJ48" t="str">
            <v>Normal</v>
          </cell>
          <cell r="BL48" t="str">
            <v>Normal</v>
          </cell>
          <cell r="BN48" t="str">
            <v>Normal</v>
          </cell>
          <cell r="BO48" t="str">
            <v>Tidak</v>
          </cell>
          <cell r="BT48" t="str">
            <v>Normal</v>
          </cell>
          <cell r="BW48" t="str">
            <v>Normal</v>
          </cell>
          <cell r="CI48" t="str">
            <v>Mandiri (A)</v>
          </cell>
          <cell r="CZ48" t="str">
            <v>Normal</v>
          </cell>
        </row>
        <row r="49">
          <cell r="C49" t="str">
            <v>Polowijen</v>
          </cell>
          <cell r="M49" t="str">
            <v>Laki-laki</v>
          </cell>
          <cell r="O49">
            <v>65</v>
          </cell>
          <cell r="P49">
            <v>55</v>
          </cell>
          <cell r="Q49">
            <v>152</v>
          </cell>
          <cell r="U49">
            <v>97</v>
          </cell>
          <cell r="V49">
            <v>1</v>
          </cell>
          <cell r="BH49" t="str">
            <v>Normal</v>
          </cell>
          <cell r="BI49" t="str">
            <v>Normal</v>
          </cell>
          <cell r="BJ49" t="str">
            <v>Normal</v>
          </cell>
          <cell r="BL49" t="str">
            <v>Tinggi</v>
          </cell>
          <cell r="BN49" t="str">
            <v>Normal</v>
          </cell>
          <cell r="BO49" t="str">
            <v>Tidak</v>
          </cell>
          <cell r="BT49" t="str">
            <v>Normal</v>
          </cell>
          <cell r="BW49" t="str">
            <v>Normal</v>
          </cell>
          <cell r="CI49" t="str">
            <v>Mandiri (A)</v>
          </cell>
          <cell r="CZ49" t="str">
            <v>Normal</v>
          </cell>
        </row>
        <row r="50">
          <cell r="C50" t="str">
            <v>Polowijen</v>
          </cell>
          <cell r="M50" t="str">
            <v>Perempuan</v>
          </cell>
          <cell r="O50">
            <v>66</v>
          </cell>
          <cell r="P50">
            <v>65</v>
          </cell>
          <cell r="Q50">
            <v>153</v>
          </cell>
          <cell r="U50">
            <v>132</v>
          </cell>
          <cell r="V50">
            <v>1</v>
          </cell>
          <cell r="BH50" t="str">
            <v>Lebih</v>
          </cell>
          <cell r="BI50" t="str">
            <v>Normal</v>
          </cell>
          <cell r="BJ50" t="str">
            <v>Normal</v>
          </cell>
          <cell r="BL50" t="str">
            <v>Tinggi</v>
          </cell>
          <cell r="BN50" t="str">
            <v>Tinggi</v>
          </cell>
          <cell r="BO50" t="str">
            <v>Tidak</v>
          </cell>
          <cell r="BT50" t="str">
            <v>Normal</v>
          </cell>
          <cell r="BW50" t="str">
            <v>Normal</v>
          </cell>
          <cell r="CI50" t="str">
            <v>Mandiri (A)</v>
          </cell>
          <cell r="CZ50" t="str">
            <v>Normal</v>
          </cell>
        </row>
        <row r="51">
          <cell r="C51" t="str">
            <v>Polowijen</v>
          </cell>
          <cell r="M51" t="str">
            <v>Perempuan</v>
          </cell>
          <cell r="O51">
            <v>86</v>
          </cell>
          <cell r="P51">
            <v>58</v>
          </cell>
          <cell r="Q51">
            <v>142</v>
          </cell>
          <cell r="U51">
            <v>150</v>
          </cell>
          <cell r="V51">
            <v>1</v>
          </cell>
          <cell r="BH51" t="str">
            <v>Lebih</v>
          </cell>
          <cell r="BI51" t="str">
            <v>Normal</v>
          </cell>
          <cell r="BJ51" t="str">
            <v>Normal</v>
          </cell>
          <cell r="BL51" t="str">
            <v>Normal</v>
          </cell>
          <cell r="BN51" t="str">
            <v>Normal</v>
          </cell>
          <cell r="BO51" t="str">
            <v>Tidak</v>
          </cell>
          <cell r="BT51" t="str">
            <v>Normal</v>
          </cell>
          <cell r="BW51" t="str">
            <v>Normal</v>
          </cell>
          <cell r="CI51" t="str">
            <v>Mandiri (A)</v>
          </cell>
          <cell r="CZ51" t="str">
            <v>Normal</v>
          </cell>
        </row>
        <row r="52">
          <cell r="C52" t="str">
            <v>Polowijen</v>
          </cell>
          <cell r="M52" t="str">
            <v>Laki-laki</v>
          </cell>
          <cell r="O52">
            <v>80</v>
          </cell>
          <cell r="P52">
            <v>52</v>
          </cell>
          <cell r="Q52">
            <v>155</v>
          </cell>
          <cell r="U52">
            <v>176</v>
          </cell>
          <cell r="V52">
            <v>1</v>
          </cell>
          <cell r="BH52" t="str">
            <v>Normal</v>
          </cell>
          <cell r="BI52" t="str">
            <v>Normal</v>
          </cell>
          <cell r="BJ52" t="str">
            <v>Normal</v>
          </cell>
          <cell r="BL52" t="str">
            <v>Normal</v>
          </cell>
          <cell r="BN52" t="str">
            <v>Normal</v>
          </cell>
          <cell r="BO52" t="str">
            <v>Tidak</v>
          </cell>
          <cell r="BT52" t="str">
            <v>Normal</v>
          </cell>
          <cell r="BW52" t="str">
            <v>Normal</v>
          </cell>
          <cell r="CI52" t="str">
            <v>Mandiri (A)</v>
          </cell>
          <cell r="CZ52" t="str">
            <v>Normal</v>
          </cell>
        </row>
        <row r="53">
          <cell r="C53" t="str">
            <v>Polowijen</v>
          </cell>
          <cell r="M53" t="str">
            <v>Perempuan</v>
          </cell>
          <cell r="O53">
            <v>69</v>
          </cell>
          <cell r="P53">
            <v>56</v>
          </cell>
          <cell r="Q53">
            <v>140</v>
          </cell>
          <cell r="U53">
            <v>113</v>
          </cell>
          <cell r="V53">
            <v>200</v>
          </cell>
          <cell r="BH53" t="str">
            <v>Lebih</v>
          </cell>
          <cell r="BI53" t="str">
            <v>Normal</v>
          </cell>
          <cell r="BJ53" t="str">
            <v>Normal</v>
          </cell>
          <cell r="BL53" t="str">
            <v>Normal</v>
          </cell>
          <cell r="BN53" t="str">
            <v>Normal</v>
          </cell>
          <cell r="BO53" t="str">
            <v>Tidak</v>
          </cell>
          <cell r="BT53" t="str">
            <v>Gg Penglihatan</v>
          </cell>
          <cell r="BW53" t="str">
            <v>Normal</v>
          </cell>
          <cell r="CI53" t="str">
            <v>Mandiri (A)</v>
          </cell>
          <cell r="CZ53" t="str">
            <v>Normal</v>
          </cell>
        </row>
        <row r="54">
          <cell r="C54" t="str">
            <v>Polowijen</v>
          </cell>
          <cell r="M54" t="str">
            <v>Perempuan</v>
          </cell>
          <cell r="O54">
            <v>59</v>
          </cell>
          <cell r="P54">
            <v>68</v>
          </cell>
          <cell r="Q54">
            <v>148</v>
          </cell>
          <cell r="U54">
            <v>101</v>
          </cell>
          <cell r="V54">
            <v>1</v>
          </cell>
          <cell r="BH54" t="str">
            <v>Lebih</v>
          </cell>
          <cell r="BI54" t="str">
            <v>Normal</v>
          </cell>
          <cell r="BJ54" t="str">
            <v>Normal</v>
          </cell>
          <cell r="BL54" t="str">
            <v>Normal</v>
          </cell>
          <cell r="BN54" t="str">
            <v>Tinggi</v>
          </cell>
          <cell r="BO54" t="str">
            <v>Tidak</v>
          </cell>
          <cell r="BT54" t="str">
            <v>Normal</v>
          </cell>
          <cell r="BW54" t="str">
            <v>Normal</v>
          </cell>
          <cell r="CI54" t="str">
            <v>Mandiri (A)</v>
          </cell>
          <cell r="CZ54" t="str">
            <v>Normal</v>
          </cell>
        </row>
        <row r="55">
          <cell r="C55" t="str">
            <v>Polowijen</v>
          </cell>
          <cell r="M55" t="str">
            <v>Laki-laki</v>
          </cell>
          <cell r="O55">
            <v>60</v>
          </cell>
          <cell r="P55">
            <v>70</v>
          </cell>
          <cell r="Q55">
            <v>157</v>
          </cell>
          <cell r="U55">
            <v>157</v>
          </cell>
          <cell r="V55">
            <v>1</v>
          </cell>
          <cell r="BH55" t="str">
            <v>Lebih</v>
          </cell>
          <cell r="BI55" t="str">
            <v>Normal</v>
          </cell>
          <cell r="BJ55" t="str">
            <v>Normal</v>
          </cell>
          <cell r="BL55" t="str">
            <v>Normal</v>
          </cell>
          <cell r="BN55" t="str">
            <v>Normal</v>
          </cell>
          <cell r="BO55" t="str">
            <v>Tidak</v>
          </cell>
          <cell r="BT55" t="str">
            <v>Normal</v>
          </cell>
          <cell r="BW55" t="str">
            <v>Normal</v>
          </cell>
          <cell r="CI55" t="str">
            <v>Mandiri (A)</v>
          </cell>
          <cell r="CZ55" t="str">
            <v>Normal</v>
          </cell>
        </row>
        <row r="56">
          <cell r="C56" t="str">
            <v>Polowijen</v>
          </cell>
          <cell r="M56" t="str">
            <v>Perempuan</v>
          </cell>
          <cell r="O56">
            <v>86</v>
          </cell>
          <cell r="P56">
            <v>51</v>
          </cell>
          <cell r="Q56">
            <v>154</v>
          </cell>
          <cell r="U56">
            <v>92</v>
          </cell>
          <cell r="V56">
            <v>1</v>
          </cell>
          <cell r="BH56" t="str">
            <v>Normal</v>
          </cell>
          <cell r="BI56" t="str">
            <v>Normal</v>
          </cell>
          <cell r="BJ56" t="str">
            <v>Normal</v>
          </cell>
          <cell r="BL56" t="str">
            <v>Normal</v>
          </cell>
          <cell r="BN56" t="str">
            <v>Normal</v>
          </cell>
          <cell r="BO56" t="str">
            <v>Tidak</v>
          </cell>
          <cell r="BT56" t="str">
            <v>Normal</v>
          </cell>
          <cell r="BW56" t="str">
            <v>Normal</v>
          </cell>
          <cell r="CI56" t="str">
            <v>Mandiri (A)</v>
          </cell>
          <cell r="CZ56" t="str">
            <v>Normal</v>
          </cell>
        </row>
        <row r="57">
          <cell r="C57" t="str">
            <v>Balearjosari</v>
          </cell>
          <cell r="M57" t="str">
            <v>Laki-laki</v>
          </cell>
          <cell r="O57">
            <v>53</v>
          </cell>
          <cell r="P57">
            <v>55</v>
          </cell>
          <cell r="Q57">
            <v>157</v>
          </cell>
          <cell r="U57">
            <v>137</v>
          </cell>
          <cell r="V57">
            <v>1</v>
          </cell>
          <cell r="BH57" t="str">
            <v>Normal</v>
          </cell>
          <cell r="BI57" t="str">
            <v>Normal</v>
          </cell>
          <cell r="BJ57" t="str">
            <v>Normal</v>
          </cell>
          <cell r="BL57" t="str">
            <v>Tinggi</v>
          </cell>
          <cell r="BN57" t="str">
            <v>-</v>
          </cell>
          <cell r="BO57" t="str">
            <v>Tidak</v>
          </cell>
          <cell r="BT57" t="str">
            <v>Normal</v>
          </cell>
          <cell r="BW57" t="str">
            <v>Normal</v>
          </cell>
          <cell r="CI57" t="str">
            <v>Mandiri (A)</v>
          </cell>
          <cell r="CZ57" t="str">
            <v>Normal</v>
          </cell>
        </row>
        <row r="58">
          <cell r="C58" t="str">
            <v>Balearjosari</v>
          </cell>
          <cell r="M58" t="str">
            <v>Perempuan</v>
          </cell>
          <cell r="O58">
            <v>58</v>
          </cell>
          <cell r="P58">
            <v>54</v>
          </cell>
          <cell r="Q58">
            <v>144</v>
          </cell>
          <cell r="U58">
            <v>128</v>
          </cell>
          <cell r="V58">
            <v>1</v>
          </cell>
          <cell r="BH58" t="str">
            <v>Lebih</v>
          </cell>
          <cell r="BI58" t="str">
            <v>Normal</v>
          </cell>
          <cell r="BJ58" t="str">
            <v>Normal</v>
          </cell>
          <cell r="BL58" t="str">
            <v>Tinggi</v>
          </cell>
          <cell r="BN58" t="str">
            <v>-</v>
          </cell>
          <cell r="BO58" t="str">
            <v>Tidak</v>
          </cell>
          <cell r="BT58" t="str">
            <v>Normal</v>
          </cell>
          <cell r="BW58" t="str">
            <v>Normal</v>
          </cell>
          <cell r="CI58" t="str">
            <v>Mandiri (A)</v>
          </cell>
          <cell r="CZ58" t="str">
            <v>Normal</v>
          </cell>
        </row>
        <row r="59">
          <cell r="C59" t="str">
            <v>Balearjosari</v>
          </cell>
          <cell r="M59" t="str">
            <v>Perempuan</v>
          </cell>
          <cell r="O59">
            <v>59</v>
          </cell>
          <cell r="P59">
            <v>49</v>
          </cell>
          <cell r="Q59">
            <v>148</v>
          </cell>
          <cell r="U59">
            <v>209</v>
          </cell>
          <cell r="V59">
            <v>1</v>
          </cell>
          <cell r="BH59" t="str">
            <v>Normal</v>
          </cell>
          <cell r="BI59" t="str">
            <v>DM</v>
          </cell>
          <cell r="BJ59" t="str">
            <v>Normal</v>
          </cell>
          <cell r="BL59" t="str">
            <v>Tinggi</v>
          </cell>
          <cell r="BN59" t="str">
            <v>-</v>
          </cell>
          <cell r="BO59" t="str">
            <v>Tidak</v>
          </cell>
          <cell r="BT59" t="str">
            <v>Normal</v>
          </cell>
          <cell r="BW59" t="str">
            <v>Normal</v>
          </cell>
          <cell r="CI59" t="str">
            <v>Mandiri (A)</v>
          </cell>
          <cell r="CZ59" t="str">
            <v>Normal</v>
          </cell>
        </row>
        <row r="60">
          <cell r="C60" t="str">
            <v>Balearjosari</v>
          </cell>
          <cell r="M60" t="str">
            <v>Laki-laki</v>
          </cell>
          <cell r="O60">
            <v>48</v>
          </cell>
          <cell r="P60">
            <v>56</v>
          </cell>
          <cell r="Q60">
            <v>160</v>
          </cell>
          <cell r="U60">
            <v>134</v>
          </cell>
          <cell r="V60">
            <v>1</v>
          </cell>
          <cell r="BH60" t="str">
            <v>Normal</v>
          </cell>
          <cell r="BI60" t="str">
            <v>Normal</v>
          </cell>
          <cell r="BJ60" t="str">
            <v>Normal</v>
          </cell>
          <cell r="BL60" t="str">
            <v>Tinggi</v>
          </cell>
          <cell r="BN60" t="str">
            <v>-</v>
          </cell>
          <cell r="BO60" t="str">
            <v>Tidak</v>
          </cell>
          <cell r="BT60" t="str">
            <v>Normal</v>
          </cell>
          <cell r="BW60" t="str">
            <v>Normal</v>
          </cell>
          <cell r="CI60" t="str">
            <v>Mandiri (A)</v>
          </cell>
          <cell r="CZ60" t="str">
            <v>Normal</v>
          </cell>
        </row>
        <row r="61">
          <cell r="C61" t="str">
            <v>Balearjosari</v>
          </cell>
          <cell r="M61" t="str">
            <v>Perempuan</v>
          </cell>
          <cell r="O61">
            <v>53</v>
          </cell>
          <cell r="P61">
            <v>45</v>
          </cell>
          <cell r="Q61">
            <v>150</v>
          </cell>
          <cell r="U61">
            <v>134</v>
          </cell>
          <cell r="V61">
            <v>1</v>
          </cell>
          <cell r="BH61" t="str">
            <v>Normal</v>
          </cell>
          <cell r="BI61" t="str">
            <v>Normal</v>
          </cell>
          <cell r="BJ61" t="str">
            <v>Normal</v>
          </cell>
          <cell r="BL61" t="str">
            <v>Normal</v>
          </cell>
          <cell r="BN61" t="str">
            <v>-</v>
          </cell>
          <cell r="BO61" t="str">
            <v>Tidak</v>
          </cell>
          <cell r="BT61" t="str">
            <v>Normal</v>
          </cell>
          <cell r="BW61" t="str">
            <v>Normal</v>
          </cell>
          <cell r="CI61" t="str">
            <v>Mandiri (A)</v>
          </cell>
          <cell r="CZ61" t="str">
            <v>Normal</v>
          </cell>
        </row>
        <row r="62">
          <cell r="C62" t="str">
            <v>Balearjosari</v>
          </cell>
          <cell r="M62" t="str">
            <v>Perempuan</v>
          </cell>
          <cell r="O62">
            <v>56</v>
          </cell>
          <cell r="P62">
            <v>56</v>
          </cell>
          <cell r="Q62">
            <v>145</v>
          </cell>
          <cell r="U62">
            <v>139</v>
          </cell>
          <cell r="V62">
            <v>1</v>
          </cell>
          <cell r="BH62" t="str">
            <v>Lebih</v>
          </cell>
          <cell r="BI62" t="str">
            <v>Normal</v>
          </cell>
          <cell r="BJ62" t="str">
            <v>Normal</v>
          </cell>
          <cell r="BL62" t="str">
            <v>Normal</v>
          </cell>
          <cell r="BN62" t="str">
            <v>-</v>
          </cell>
          <cell r="BO62" t="str">
            <v>Tidak</v>
          </cell>
          <cell r="BT62" t="str">
            <v>Normal</v>
          </cell>
          <cell r="BW62" t="str">
            <v>Normal</v>
          </cell>
          <cell r="CI62" t="str">
            <v>Mandiri (A)</v>
          </cell>
          <cell r="CZ62" t="str">
            <v>Normal</v>
          </cell>
        </row>
        <row r="63">
          <cell r="C63" t="str">
            <v>Balearjosari</v>
          </cell>
          <cell r="M63" t="str">
            <v>Laki-laki</v>
          </cell>
          <cell r="O63">
            <v>52</v>
          </cell>
          <cell r="P63">
            <v>55</v>
          </cell>
          <cell r="Q63">
            <v>145</v>
          </cell>
          <cell r="U63">
            <v>200</v>
          </cell>
          <cell r="V63">
            <v>1</v>
          </cell>
          <cell r="BH63" t="str">
            <v>Lebih</v>
          </cell>
          <cell r="BI63" t="str">
            <v>Normal</v>
          </cell>
          <cell r="BJ63" t="str">
            <v>Normal</v>
          </cell>
          <cell r="BL63" t="str">
            <v>Tinggi</v>
          </cell>
          <cell r="BN63" t="str">
            <v>-</v>
          </cell>
          <cell r="BO63" t="str">
            <v>Tidak</v>
          </cell>
          <cell r="BT63" t="str">
            <v>Gg Penglihatan</v>
          </cell>
          <cell r="BW63" t="str">
            <v>Normal</v>
          </cell>
          <cell r="CI63" t="str">
            <v>Mandiri (A)</v>
          </cell>
          <cell r="CZ63" t="str">
            <v>Normal</v>
          </cell>
        </row>
        <row r="64">
          <cell r="C64" t="str">
            <v>Balearjosari</v>
          </cell>
          <cell r="M64" t="str">
            <v>Perempuan</v>
          </cell>
          <cell r="O64">
            <v>60</v>
          </cell>
          <cell r="P64">
            <v>61</v>
          </cell>
          <cell r="Q64">
            <v>145</v>
          </cell>
          <cell r="U64">
            <v>110</v>
          </cell>
          <cell r="V64">
            <v>1</v>
          </cell>
          <cell r="BH64" t="str">
            <v>Lebih</v>
          </cell>
          <cell r="BI64" t="str">
            <v>Normal</v>
          </cell>
          <cell r="BJ64" t="str">
            <v>Normal</v>
          </cell>
          <cell r="BL64" t="str">
            <v>Tinggi</v>
          </cell>
          <cell r="BN64" t="str">
            <v>Normal</v>
          </cell>
          <cell r="BO64" t="str">
            <v>Tidak</v>
          </cell>
          <cell r="BT64" t="str">
            <v>Gg Penglihatan</v>
          </cell>
          <cell r="BW64" t="str">
            <v>Gg Pendengaran</v>
          </cell>
          <cell r="CI64" t="str">
            <v>Mandiri (A)</v>
          </cell>
          <cell r="CZ64" t="str">
            <v>Normal</v>
          </cell>
        </row>
        <row r="65">
          <cell r="C65" t="str">
            <v>Balearjosari</v>
          </cell>
          <cell r="M65" t="str">
            <v>Perempuan</v>
          </cell>
          <cell r="O65">
            <v>48</v>
          </cell>
          <cell r="P65">
            <v>56</v>
          </cell>
          <cell r="Q65">
            <v>135</v>
          </cell>
          <cell r="U65">
            <v>150</v>
          </cell>
          <cell r="V65">
            <v>1</v>
          </cell>
          <cell r="BH65" t="str">
            <v>Lebih</v>
          </cell>
          <cell r="BI65" t="str">
            <v>Normal</v>
          </cell>
          <cell r="BJ65" t="str">
            <v>Normal</v>
          </cell>
          <cell r="BL65" t="str">
            <v>Tinggi</v>
          </cell>
          <cell r="BN65" t="str">
            <v>-</v>
          </cell>
          <cell r="BO65" t="str">
            <v>Tidak</v>
          </cell>
          <cell r="BT65" t="str">
            <v>Normal</v>
          </cell>
          <cell r="BW65" t="str">
            <v>Normal</v>
          </cell>
          <cell r="CI65" t="str">
            <v>Mandiri (A)</v>
          </cell>
          <cell r="CZ65" t="str">
            <v>Normal</v>
          </cell>
        </row>
        <row r="66">
          <cell r="C66" t="str">
            <v>Balearjosari</v>
          </cell>
          <cell r="M66" t="str">
            <v>Laki-laki</v>
          </cell>
          <cell r="O66">
            <v>57</v>
          </cell>
          <cell r="P66">
            <v>70</v>
          </cell>
          <cell r="Q66">
            <v>150</v>
          </cell>
          <cell r="U66">
            <v>150</v>
          </cell>
          <cell r="V66">
            <v>1</v>
          </cell>
          <cell r="BH66" t="str">
            <v>Lebih</v>
          </cell>
          <cell r="BI66" t="str">
            <v>Normal</v>
          </cell>
          <cell r="BJ66" t="str">
            <v>Normal</v>
          </cell>
          <cell r="BL66" t="str">
            <v>Normal</v>
          </cell>
          <cell r="BN66" t="str">
            <v>Normal</v>
          </cell>
          <cell r="BO66" t="str">
            <v>Tidak</v>
          </cell>
          <cell r="BT66" t="str">
            <v>Normal</v>
          </cell>
          <cell r="BW66" t="str">
            <v>Gg Pendengaran</v>
          </cell>
          <cell r="CI66" t="str">
            <v>Mandiri (A)</v>
          </cell>
          <cell r="CZ66" t="str">
            <v>Normal</v>
          </cell>
        </row>
        <row r="67">
          <cell r="C67" t="str">
            <v>Balearjosari</v>
          </cell>
          <cell r="M67" t="str">
            <v>Laki-laki</v>
          </cell>
          <cell r="O67">
            <v>64</v>
          </cell>
          <cell r="P67">
            <v>60</v>
          </cell>
          <cell r="Q67">
            <v>165</v>
          </cell>
          <cell r="U67">
            <v>120</v>
          </cell>
          <cell r="V67">
            <v>1</v>
          </cell>
          <cell r="BH67" t="str">
            <v>Normal</v>
          </cell>
          <cell r="BI67" t="str">
            <v>Normal</v>
          </cell>
          <cell r="BJ67" t="str">
            <v>Normal</v>
          </cell>
          <cell r="BL67" t="str">
            <v>Tinggi</v>
          </cell>
          <cell r="BN67" t="str">
            <v>Normal</v>
          </cell>
          <cell r="BO67" t="str">
            <v>Tidak</v>
          </cell>
          <cell r="BT67" t="str">
            <v>Normal</v>
          </cell>
          <cell r="BW67" t="str">
            <v>Gg Pendengaran</v>
          </cell>
          <cell r="CI67" t="str">
            <v>Mandiri (A)</v>
          </cell>
          <cell r="CZ67" t="str">
            <v>Normal</v>
          </cell>
        </row>
        <row r="68">
          <cell r="C68" t="str">
            <v>Balearjosari</v>
          </cell>
          <cell r="M68" t="str">
            <v>Perempuan</v>
          </cell>
          <cell r="O68">
            <v>64</v>
          </cell>
          <cell r="P68">
            <v>59</v>
          </cell>
          <cell r="Q68">
            <v>147</v>
          </cell>
          <cell r="U68">
            <v>150</v>
          </cell>
          <cell r="V68">
            <v>1</v>
          </cell>
          <cell r="BH68" t="str">
            <v>Lebih</v>
          </cell>
          <cell r="BI68" t="str">
            <v>Normal</v>
          </cell>
          <cell r="BJ68" t="str">
            <v>Normal</v>
          </cell>
          <cell r="BL68" t="str">
            <v>Tinggi</v>
          </cell>
          <cell r="BN68" t="str">
            <v>Normal</v>
          </cell>
          <cell r="BO68" t="str">
            <v>Tidak</v>
          </cell>
          <cell r="BT68" t="str">
            <v>Normal</v>
          </cell>
          <cell r="BW68" t="str">
            <v>Normal</v>
          </cell>
          <cell r="CI68" t="str">
            <v>Mandiri (A)</v>
          </cell>
          <cell r="CZ68" t="str">
            <v>Normal</v>
          </cell>
        </row>
        <row r="69">
          <cell r="C69" t="str">
            <v>Balearjosari</v>
          </cell>
          <cell r="M69" t="str">
            <v>Laki-laki</v>
          </cell>
          <cell r="O69">
            <v>52</v>
          </cell>
          <cell r="P69">
            <v>55</v>
          </cell>
          <cell r="Q69">
            <v>160</v>
          </cell>
          <cell r="U69">
            <v>100</v>
          </cell>
          <cell r="V69">
            <v>1</v>
          </cell>
          <cell r="BH69" t="str">
            <v>Normal</v>
          </cell>
          <cell r="BI69" t="str">
            <v>Normal</v>
          </cell>
          <cell r="BJ69" t="str">
            <v>Normal</v>
          </cell>
          <cell r="BL69" t="str">
            <v>Normal</v>
          </cell>
          <cell r="BN69" t="str">
            <v>-</v>
          </cell>
          <cell r="BO69" t="str">
            <v>Tidak</v>
          </cell>
          <cell r="BT69" t="str">
            <v>Normal</v>
          </cell>
          <cell r="BW69" t="str">
            <v>Normal</v>
          </cell>
          <cell r="CI69" t="str">
            <v>Mandiri (A)</v>
          </cell>
          <cell r="CZ69" t="str">
            <v>Normal</v>
          </cell>
        </row>
        <row r="70">
          <cell r="C70" t="str">
            <v>Balearjosari</v>
          </cell>
          <cell r="M70" t="str">
            <v>Perempuan</v>
          </cell>
          <cell r="O70">
            <v>47</v>
          </cell>
          <cell r="P70">
            <v>55</v>
          </cell>
          <cell r="Q70">
            <v>160</v>
          </cell>
          <cell r="U70">
            <v>100</v>
          </cell>
          <cell r="V70">
            <v>1</v>
          </cell>
          <cell r="BH70" t="str">
            <v>Normal</v>
          </cell>
          <cell r="BI70" t="str">
            <v>Normal</v>
          </cell>
          <cell r="BJ70" t="str">
            <v>Normal</v>
          </cell>
          <cell r="BL70" t="str">
            <v>Normal</v>
          </cell>
          <cell r="BN70" t="str">
            <v>-</v>
          </cell>
          <cell r="BO70" t="str">
            <v>Tidak</v>
          </cell>
          <cell r="BT70" t="str">
            <v>Normal</v>
          </cell>
          <cell r="BW70" t="str">
            <v>Normal</v>
          </cell>
          <cell r="CI70" t="str">
            <v>Mandiri (A)</v>
          </cell>
          <cell r="CZ70" t="str">
            <v>Normal</v>
          </cell>
        </row>
        <row r="71">
          <cell r="C71" t="str">
            <v>Balearjosari</v>
          </cell>
          <cell r="M71" t="str">
            <v>Perempuan</v>
          </cell>
          <cell r="O71">
            <v>59</v>
          </cell>
          <cell r="P71">
            <v>52</v>
          </cell>
          <cell r="Q71">
            <v>150</v>
          </cell>
          <cell r="U71">
            <v>150</v>
          </cell>
          <cell r="V71">
            <v>1</v>
          </cell>
          <cell r="BH71" t="str">
            <v>Normal</v>
          </cell>
          <cell r="BI71" t="str">
            <v>Normal</v>
          </cell>
          <cell r="BJ71" t="str">
            <v>Normal</v>
          </cell>
          <cell r="BL71" t="str">
            <v>Tinggi</v>
          </cell>
          <cell r="BN71" t="str">
            <v>Normal</v>
          </cell>
          <cell r="BO71" t="str">
            <v>Tidak</v>
          </cell>
          <cell r="BT71" t="str">
            <v>Normal</v>
          </cell>
          <cell r="BW71" t="str">
            <v>Normal</v>
          </cell>
          <cell r="CI71" t="str">
            <v>Mandiri (A)</v>
          </cell>
          <cell r="CZ71" t="str">
            <v>Normal</v>
          </cell>
        </row>
        <row r="72">
          <cell r="C72" t="str">
            <v>Balearjosari</v>
          </cell>
          <cell r="M72" t="str">
            <v>Laki-laki</v>
          </cell>
          <cell r="O72">
            <v>70</v>
          </cell>
          <cell r="P72">
            <v>55</v>
          </cell>
          <cell r="Q72">
            <v>165</v>
          </cell>
          <cell r="U72">
            <v>120</v>
          </cell>
          <cell r="V72">
            <v>1</v>
          </cell>
          <cell r="BH72" t="str">
            <v>Normal</v>
          </cell>
          <cell r="BI72" t="str">
            <v>Normal</v>
          </cell>
          <cell r="BJ72" t="str">
            <v>Normal</v>
          </cell>
          <cell r="BL72" t="str">
            <v>Normal</v>
          </cell>
          <cell r="BN72" t="str">
            <v>Normal</v>
          </cell>
          <cell r="BO72" t="str">
            <v>Tidak</v>
          </cell>
          <cell r="BT72" t="str">
            <v>Gg Penglihatan</v>
          </cell>
          <cell r="BW72" t="str">
            <v>Gg Pendengaran</v>
          </cell>
          <cell r="CI72" t="str">
            <v>Mandiri (A)</v>
          </cell>
          <cell r="CZ72" t="str">
            <v>Normal</v>
          </cell>
        </row>
        <row r="73">
          <cell r="C73" t="str">
            <v>Balearjosari</v>
          </cell>
          <cell r="M73" t="str">
            <v>Laki-laki</v>
          </cell>
          <cell r="O73">
            <v>45</v>
          </cell>
          <cell r="P73">
            <v>50</v>
          </cell>
          <cell r="Q73">
            <v>150</v>
          </cell>
          <cell r="U73">
            <v>120</v>
          </cell>
          <cell r="V73">
            <v>1</v>
          </cell>
          <cell r="BH73" t="str">
            <v>Normal</v>
          </cell>
          <cell r="BI73" t="str">
            <v>Normal</v>
          </cell>
          <cell r="BJ73" t="str">
            <v>Normal</v>
          </cell>
          <cell r="BL73" t="str">
            <v>Normal</v>
          </cell>
          <cell r="BN73" t="str">
            <v>-</v>
          </cell>
          <cell r="BO73" t="str">
            <v>Tidak</v>
          </cell>
          <cell r="BT73" t="str">
            <v>Normal</v>
          </cell>
          <cell r="BW73" t="str">
            <v>Normal</v>
          </cell>
          <cell r="CI73" t="str">
            <v>Mandiri (A)</v>
          </cell>
          <cell r="CZ73" t="str">
            <v>Normal</v>
          </cell>
        </row>
        <row r="74">
          <cell r="C74" t="str">
            <v>Balearjosari</v>
          </cell>
          <cell r="M74" t="str">
            <v>Perempuan</v>
          </cell>
          <cell r="O74">
            <v>60</v>
          </cell>
          <cell r="P74">
            <v>60</v>
          </cell>
          <cell r="Q74">
            <v>150</v>
          </cell>
          <cell r="U74">
            <v>120</v>
          </cell>
          <cell r="V74">
            <v>1</v>
          </cell>
          <cell r="BH74" t="str">
            <v>Lebih</v>
          </cell>
          <cell r="BI74" t="str">
            <v>Normal</v>
          </cell>
          <cell r="BJ74" t="str">
            <v>Normal</v>
          </cell>
          <cell r="BL74" t="str">
            <v>Normal</v>
          </cell>
          <cell r="BN74" t="str">
            <v>Normal</v>
          </cell>
          <cell r="BO74" t="str">
            <v>Tidak</v>
          </cell>
          <cell r="BT74" t="str">
            <v>Normal</v>
          </cell>
          <cell r="BW74" t="str">
            <v>Normal</v>
          </cell>
          <cell r="CI74" t="str">
            <v>Mandiri (A)</v>
          </cell>
          <cell r="CZ74" t="str">
            <v>Normal</v>
          </cell>
        </row>
        <row r="75">
          <cell r="C75" t="str">
            <v>Balearjosari</v>
          </cell>
          <cell r="M75" t="str">
            <v>Laki-laki</v>
          </cell>
          <cell r="O75">
            <v>54</v>
          </cell>
          <cell r="P75">
            <v>50</v>
          </cell>
          <cell r="Q75">
            <v>145</v>
          </cell>
          <cell r="U75">
            <v>150</v>
          </cell>
          <cell r="V75">
            <v>1</v>
          </cell>
          <cell r="BH75" t="str">
            <v>Normal</v>
          </cell>
          <cell r="BI75" t="str">
            <v>Normal</v>
          </cell>
          <cell r="BJ75" t="str">
            <v>Normal</v>
          </cell>
          <cell r="BL75" t="str">
            <v>Normal</v>
          </cell>
          <cell r="BN75" t="str">
            <v>-</v>
          </cell>
          <cell r="BO75" t="str">
            <v>Tidak</v>
          </cell>
          <cell r="BT75" t="str">
            <v>Normal</v>
          </cell>
          <cell r="BW75" t="str">
            <v>Normal</v>
          </cell>
          <cell r="CI75" t="str">
            <v>Mandiri (A)</v>
          </cell>
          <cell r="CZ75" t="str">
            <v>Normal</v>
          </cell>
        </row>
        <row r="76">
          <cell r="C76" t="str">
            <v>Balearjosari</v>
          </cell>
          <cell r="M76" t="str">
            <v>Laki-laki</v>
          </cell>
          <cell r="O76">
            <v>64</v>
          </cell>
          <cell r="P76">
            <v>68</v>
          </cell>
          <cell r="Q76">
            <v>165</v>
          </cell>
          <cell r="U76">
            <v>150</v>
          </cell>
          <cell r="V76">
            <v>1</v>
          </cell>
          <cell r="BH76" t="str">
            <v>Normal</v>
          </cell>
          <cell r="BI76" t="str">
            <v>Normal</v>
          </cell>
          <cell r="BJ76" t="str">
            <v>Normal</v>
          </cell>
          <cell r="BL76" t="str">
            <v>Tinggi</v>
          </cell>
          <cell r="BN76" t="str">
            <v>Normal</v>
          </cell>
          <cell r="BO76" t="str">
            <v>Tidak</v>
          </cell>
          <cell r="BT76" t="str">
            <v>Normal</v>
          </cell>
          <cell r="BW76" t="str">
            <v>Normal</v>
          </cell>
          <cell r="CI76" t="str">
            <v>Mandiri (A)</v>
          </cell>
          <cell r="CZ76" t="str">
            <v>Normal</v>
          </cell>
        </row>
        <row r="77">
          <cell r="C77" t="str">
            <v>Balearjosari</v>
          </cell>
          <cell r="M77" t="str">
            <v>Laki-laki</v>
          </cell>
          <cell r="O77">
            <v>50</v>
          </cell>
          <cell r="P77">
            <v>45</v>
          </cell>
          <cell r="Q77">
            <v>140</v>
          </cell>
          <cell r="U77">
            <v>150</v>
          </cell>
          <cell r="V77">
            <v>1</v>
          </cell>
          <cell r="BH77" t="str">
            <v>Normal</v>
          </cell>
          <cell r="BI77" t="str">
            <v>Normal</v>
          </cell>
          <cell r="BJ77" t="str">
            <v>Normal</v>
          </cell>
          <cell r="BL77" t="str">
            <v>Normal</v>
          </cell>
          <cell r="BN77" t="str">
            <v>-</v>
          </cell>
          <cell r="BO77" t="str">
            <v>Tidak</v>
          </cell>
          <cell r="BT77" t="str">
            <v>Normal</v>
          </cell>
          <cell r="BW77" t="str">
            <v>Normal</v>
          </cell>
          <cell r="CI77" t="str">
            <v>Mandiri (A)</v>
          </cell>
          <cell r="CZ77" t="str">
            <v>Normal</v>
          </cell>
        </row>
        <row r="78">
          <cell r="C78" t="str">
            <v>Balearjosari</v>
          </cell>
          <cell r="M78" t="str">
            <v>Laki-laki</v>
          </cell>
          <cell r="O78">
            <v>53</v>
          </cell>
          <cell r="P78">
            <v>50</v>
          </cell>
          <cell r="Q78">
            <v>145</v>
          </cell>
          <cell r="U78">
            <v>1500</v>
          </cell>
          <cell r="V78">
            <v>1</v>
          </cell>
          <cell r="BH78" t="str">
            <v>Normal</v>
          </cell>
          <cell r="BI78" t="str">
            <v>DM</v>
          </cell>
          <cell r="BJ78" t="str">
            <v>Normal</v>
          </cell>
          <cell r="BL78" t="str">
            <v>Normal</v>
          </cell>
          <cell r="BN78" t="str">
            <v>-</v>
          </cell>
          <cell r="BO78" t="str">
            <v>Tidak</v>
          </cell>
          <cell r="BT78" t="str">
            <v>Normal</v>
          </cell>
          <cell r="BW78" t="str">
            <v>Normal</v>
          </cell>
          <cell r="CI78" t="str">
            <v>Mandiri (A)</v>
          </cell>
          <cell r="CZ78" t="str">
            <v>Normal</v>
          </cell>
        </row>
        <row r="79">
          <cell r="C79" t="str">
            <v>Balearjosari</v>
          </cell>
          <cell r="M79" t="str">
            <v>Laki-laki</v>
          </cell>
          <cell r="O79">
            <v>67</v>
          </cell>
          <cell r="P79">
            <v>55</v>
          </cell>
          <cell r="Q79">
            <v>155</v>
          </cell>
          <cell r="U79">
            <v>120</v>
          </cell>
          <cell r="V79">
            <v>1</v>
          </cell>
          <cell r="BH79" t="str">
            <v>Normal</v>
          </cell>
          <cell r="BI79" t="str">
            <v>Normal</v>
          </cell>
          <cell r="BJ79" t="str">
            <v>Normal</v>
          </cell>
          <cell r="BL79" t="str">
            <v>Tinggi</v>
          </cell>
          <cell r="BN79" t="str">
            <v>Normal</v>
          </cell>
          <cell r="BO79" t="str">
            <v>Tidak</v>
          </cell>
          <cell r="BT79" t="str">
            <v>Gg Penglihatan</v>
          </cell>
          <cell r="BW79" t="str">
            <v>Normal</v>
          </cell>
          <cell r="CI79" t="str">
            <v>Mandiri (A)</v>
          </cell>
          <cell r="CZ79" t="str">
            <v>Normal</v>
          </cell>
        </row>
        <row r="80">
          <cell r="C80" t="str">
            <v>Balearjosari</v>
          </cell>
          <cell r="M80" t="str">
            <v>Perempuan</v>
          </cell>
          <cell r="O80">
            <v>50</v>
          </cell>
          <cell r="P80">
            <v>45</v>
          </cell>
          <cell r="Q80">
            <v>135</v>
          </cell>
          <cell r="U80">
            <v>150</v>
          </cell>
          <cell r="V80">
            <v>1</v>
          </cell>
          <cell r="BH80" t="str">
            <v>Normal</v>
          </cell>
          <cell r="BI80" t="str">
            <v>Normal</v>
          </cell>
          <cell r="BJ80" t="str">
            <v>Normal</v>
          </cell>
          <cell r="BL80" t="str">
            <v>Normal</v>
          </cell>
          <cell r="BN80" t="str">
            <v>-</v>
          </cell>
          <cell r="BO80" t="str">
            <v>Tidak</v>
          </cell>
          <cell r="BT80" t="str">
            <v>Gg Penglihatan</v>
          </cell>
          <cell r="BW80" t="str">
            <v>Normal</v>
          </cell>
          <cell r="CI80" t="str">
            <v>Mandiri (A)</v>
          </cell>
          <cell r="CZ80" t="str">
            <v>Normal</v>
          </cell>
        </row>
        <row r="81">
          <cell r="C81" t="str">
            <v>Balearjosari</v>
          </cell>
          <cell r="M81" t="str">
            <v>Perempuan</v>
          </cell>
          <cell r="O81">
            <v>63</v>
          </cell>
          <cell r="P81">
            <v>65</v>
          </cell>
          <cell r="Q81">
            <v>165</v>
          </cell>
          <cell r="U81">
            <v>110</v>
          </cell>
          <cell r="V81">
            <v>1</v>
          </cell>
          <cell r="BH81" t="str">
            <v>Normal</v>
          </cell>
          <cell r="BI81" t="str">
            <v>Normal</v>
          </cell>
          <cell r="BJ81" t="str">
            <v>Normal</v>
          </cell>
          <cell r="BL81" t="str">
            <v>Tinggi</v>
          </cell>
          <cell r="BN81" t="str">
            <v>Normal</v>
          </cell>
          <cell r="BO81" t="str">
            <v>Tidak</v>
          </cell>
          <cell r="BT81" t="str">
            <v>Gg Penglihatan</v>
          </cell>
          <cell r="BW81" t="str">
            <v>Normal</v>
          </cell>
          <cell r="CI81" t="str">
            <v>Mandiri (A)</v>
          </cell>
          <cell r="CZ81" t="str">
            <v>Normal</v>
          </cell>
        </row>
        <row r="82">
          <cell r="C82" t="str">
            <v>Balearjosari</v>
          </cell>
          <cell r="M82" t="str">
            <v>Laki-laki</v>
          </cell>
          <cell r="O82">
            <v>48</v>
          </cell>
          <cell r="P82">
            <v>60</v>
          </cell>
          <cell r="Q82">
            <v>172</v>
          </cell>
          <cell r="U82">
            <v>125</v>
          </cell>
          <cell r="V82">
            <v>150</v>
          </cell>
          <cell r="BH82" t="str">
            <v>Normal</v>
          </cell>
          <cell r="BI82" t="str">
            <v>Normal</v>
          </cell>
          <cell r="BJ82" t="str">
            <v>Normal</v>
          </cell>
          <cell r="BL82" t="str">
            <v>Normal</v>
          </cell>
          <cell r="BN82" t="str">
            <v>Normal</v>
          </cell>
          <cell r="BO82" t="str">
            <v>Tidak</v>
          </cell>
          <cell r="BT82" t="str">
            <v>Normal</v>
          </cell>
          <cell r="BW82" t="str">
            <v>Normal</v>
          </cell>
          <cell r="CI82" t="str">
            <v>Mandiri (A)</v>
          </cell>
          <cell r="CZ82" t="str">
            <v>Normal</v>
          </cell>
        </row>
        <row r="83">
          <cell r="C83" t="str">
            <v>Balearjosari</v>
          </cell>
          <cell r="M83" t="str">
            <v>Perempuan</v>
          </cell>
          <cell r="O83">
            <v>45</v>
          </cell>
          <cell r="P83">
            <v>60</v>
          </cell>
          <cell r="Q83">
            <v>152</v>
          </cell>
          <cell r="U83">
            <v>120</v>
          </cell>
          <cell r="V83">
            <v>15</v>
          </cell>
          <cell r="BH83" t="str">
            <v>Lebih</v>
          </cell>
          <cell r="BI83" t="str">
            <v>Normal</v>
          </cell>
          <cell r="BJ83" t="str">
            <v>Normal</v>
          </cell>
          <cell r="BL83" t="str">
            <v>Tinggi</v>
          </cell>
          <cell r="BN83" t="str">
            <v>Normal</v>
          </cell>
          <cell r="BO83" t="str">
            <v>Tidak</v>
          </cell>
          <cell r="BT83" t="str">
            <v>Normal</v>
          </cell>
          <cell r="BW83" t="str">
            <v>Normal</v>
          </cell>
          <cell r="CI83" t="str">
            <v>Mandiri (A)</v>
          </cell>
          <cell r="CZ83" t="str">
            <v>Normal</v>
          </cell>
        </row>
        <row r="84">
          <cell r="C84" t="str">
            <v>Balearjosari</v>
          </cell>
          <cell r="M84" t="str">
            <v>Laki-laki</v>
          </cell>
          <cell r="O84">
            <v>47</v>
          </cell>
          <cell r="P84">
            <v>55</v>
          </cell>
          <cell r="Q84">
            <v>165</v>
          </cell>
          <cell r="U84">
            <v>150</v>
          </cell>
          <cell r="V84">
            <v>1</v>
          </cell>
          <cell r="BH84" t="str">
            <v>Normal</v>
          </cell>
          <cell r="BI84" t="str">
            <v>Normal</v>
          </cell>
          <cell r="BJ84" t="str">
            <v>Normal</v>
          </cell>
          <cell r="BL84" t="str">
            <v>Normal</v>
          </cell>
          <cell r="BN84" t="str">
            <v>-</v>
          </cell>
          <cell r="BO84" t="str">
            <v>Tidak</v>
          </cell>
          <cell r="BT84" t="str">
            <v>Normal</v>
          </cell>
          <cell r="BW84" t="str">
            <v>Normal</v>
          </cell>
          <cell r="CI84" t="str">
            <v>Mandiri (A)</v>
          </cell>
          <cell r="CZ84" t="str">
            <v>Normal</v>
          </cell>
        </row>
        <row r="85">
          <cell r="C85" t="str">
            <v>Balearjosari</v>
          </cell>
          <cell r="M85" t="str">
            <v>Laki-laki</v>
          </cell>
          <cell r="O85">
            <v>45</v>
          </cell>
          <cell r="P85">
            <v>75</v>
          </cell>
          <cell r="Q85">
            <v>165</v>
          </cell>
          <cell r="U85">
            <v>150</v>
          </cell>
          <cell r="V85">
            <v>100</v>
          </cell>
          <cell r="BH85" t="str">
            <v>Lebih</v>
          </cell>
          <cell r="BI85" t="str">
            <v>Normal</v>
          </cell>
          <cell r="BJ85" t="str">
            <v>Normal</v>
          </cell>
          <cell r="BL85" t="str">
            <v>Tinggi</v>
          </cell>
          <cell r="BN85" t="str">
            <v>Normal</v>
          </cell>
          <cell r="BO85" t="str">
            <v>Tidak</v>
          </cell>
          <cell r="BT85" t="str">
            <v>Normal</v>
          </cell>
          <cell r="BW85" t="str">
            <v>Normal</v>
          </cell>
          <cell r="CI85" t="str">
            <v>Mandiri (A)</v>
          </cell>
          <cell r="CZ85" t="str">
            <v>Normal</v>
          </cell>
        </row>
        <row r="86">
          <cell r="C86" t="str">
            <v>Balearjosari</v>
          </cell>
          <cell r="M86" t="str">
            <v>Perempuan</v>
          </cell>
          <cell r="O86">
            <v>55</v>
          </cell>
          <cell r="P86">
            <v>69</v>
          </cell>
          <cell r="Q86">
            <v>130</v>
          </cell>
          <cell r="U86">
            <v>150</v>
          </cell>
          <cell r="V86">
            <v>1</v>
          </cell>
          <cell r="BH86" t="str">
            <v>Lebih</v>
          </cell>
          <cell r="BI86" t="str">
            <v>Normal</v>
          </cell>
          <cell r="BJ86" t="str">
            <v>Normal</v>
          </cell>
          <cell r="BL86" t="str">
            <v>Tinggi</v>
          </cell>
          <cell r="BN86" t="str">
            <v>-</v>
          </cell>
          <cell r="BO86" t="str">
            <v>Tidak</v>
          </cell>
          <cell r="BT86" t="str">
            <v>Normal</v>
          </cell>
          <cell r="BW86" t="str">
            <v>Normal</v>
          </cell>
          <cell r="CI86" t="str">
            <v>Mandiri (A)</v>
          </cell>
          <cell r="CZ86" t="str">
            <v>Normal</v>
          </cell>
        </row>
        <row r="87">
          <cell r="C87" t="str">
            <v>Balearjosari</v>
          </cell>
          <cell r="M87" t="str">
            <v>Perempuan</v>
          </cell>
          <cell r="O87">
            <v>46</v>
          </cell>
          <cell r="P87">
            <v>62</v>
          </cell>
          <cell r="Q87">
            <v>150</v>
          </cell>
          <cell r="U87">
            <v>125</v>
          </cell>
          <cell r="V87">
            <v>150</v>
          </cell>
          <cell r="BH87" t="str">
            <v>Lebih</v>
          </cell>
          <cell r="BI87" t="str">
            <v>Normal</v>
          </cell>
          <cell r="BJ87" t="str">
            <v>Normal</v>
          </cell>
          <cell r="BL87" t="str">
            <v>Normal</v>
          </cell>
          <cell r="BN87" t="str">
            <v>Normal</v>
          </cell>
          <cell r="BO87" t="str">
            <v>Tidak</v>
          </cell>
          <cell r="BT87" t="str">
            <v>Normal</v>
          </cell>
          <cell r="BW87" t="str">
            <v>Normal</v>
          </cell>
          <cell r="CI87" t="str">
            <v>Mandiri (A)</v>
          </cell>
          <cell r="CZ87" t="str">
            <v>Normal</v>
          </cell>
        </row>
        <row r="88">
          <cell r="C88" t="str">
            <v>Balearjosari</v>
          </cell>
          <cell r="M88" t="str">
            <v>Laki-laki</v>
          </cell>
          <cell r="O88">
            <v>46</v>
          </cell>
          <cell r="P88">
            <v>50</v>
          </cell>
          <cell r="Q88">
            <v>150</v>
          </cell>
          <cell r="U88">
            <v>120</v>
          </cell>
          <cell r="V88">
            <v>1</v>
          </cell>
          <cell r="BH88" t="str">
            <v>Normal</v>
          </cell>
          <cell r="BI88" t="str">
            <v>Normal</v>
          </cell>
          <cell r="BJ88" t="str">
            <v>Normal</v>
          </cell>
          <cell r="BL88" t="str">
            <v>Normal</v>
          </cell>
          <cell r="BN88" t="str">
            <v>-</v>
          </cell>
          <cell r="BO88" t="str">
            <v>Tidak</v>
          </cell>
          <cell r="BT88" t="str">
            <v>Normal</v>
          </cell>
          <cell r="BW88" t="str">
            <v>Normal</v>
          </cell>
          <cell r="CI88" t="str">
            <v>Mandiri (A)</v>
          </cell>
          <cell r="CZ88" t="str">
            <v>Normal</v>
          </cell>
        </row>
        <row r="89">
          <cell r="C89" t="str">
            <v>Balearjosari</v>
          </cell>
          <cell r="M89" t="str">
            <v>Perempuan</v>
          </cell>
          <cell r="O89">
            <v>47</v>
          </cell>
          <cell r="P89">
            <v>60</v>
          </cell>
          <cell r="Q89">
            <v>160</v>
          </cell>
          <cell r="U89">
            <v>120</v>
          </cell>
          <cell r="V89">
            <v>150</v>
          </cell>
          <cell r="BH89" t="str">
            <v>Normal</v>
          </cell>
          <cell r="BI89" t="str">
            <v>Normal</v>
          </cell>
          <cell r="BJ89" t="str">
            <v>Normal</v>
          </cell>
          <cell r="BL89" t="str">
            <v>Tinggi</v>
          </cell>
          <cell r="BN89" t="str">
            <v>Normal</v>
          </cell>
          <cell r="BO89" t="str">
            <v>Tidak</v>
          </cell>
          <cell r="BT89" t="str">
            <v>Normal</v>
          </cell>
          <cell r="BW89" t="str">
            <v>Normal</v>
          </cell>
          <cell r="CI89" t="str">
            <v>Mandiri (A)</v>
          </cell>
          <cell r="CZ89" t="str">
            <v>Normal</v>
          </cell>
        </row>
        <row r="90">
          <cell r="C90" t="str">
            <v>Balearjosari</v>
          </cell>
          <cell r="M90" t="str">
            <v>Perempuan</v>
          </cell>
          <cell r="O90">
            <v>49</v>
          </cell>
          <cell r="P90">
            <v>60</v>
          </cell>
          <cell r="Q90">
            <v>135</v>
          </cell>
          <cell r="U90">
            <v>200</v>
          </cell>
          <cell r="V90">
            <v>1</v>
          </cell>
          <cell r="BH90" t="str">
            <v>Lebih</v>
          </cell>
          <cell r="BI90" t="str">
            <v>Normal</v>
          </cell>
          <cell r="BJ90" t="str">
            <v>Normal</v>
          </cell>
          <cell r="BL90" t="str">
            <v>Normal</v>
          </cell>
          <cell r="BN90" t="str">
            <v>-</v>
          </cell>
          <cell r="BO90" t="str">
            <v>Tidak</v>
          </cell>
          <cell r="BT90" t="str">
            <v>Normal</v>
          </cell>
          <cell r="BW90" t="str">
            <v>Normal</v>
          </cell>
          <cell r="CI90" t="str">
            <v>Mandiri (A)</v>
          </cell>
          <cell r="CZ90" t="str">
            <v>Normal</v>
          </cell>
        </row>
        <row r="91">
          <cell r="C91" t="str">
            <v>Balearjosari</v>
          </cell>
          <cell r="M91" t="str">
            <v>Laki-laki</v>
          </cell>
          <cell r="O91">
            <v>54</v>
          </cell>
          <cell r="P91">
            <v>74</v>
          </cell>
          <cell r="Q91">
            <v>165</v>
          </cell>
          <cell r="U91">
            <v>150</v>
          </cell>
          <cell r="V91">
            <v>120</v>
          </cell>
          <cell r="BH91" t="str">
            <v>Lebih</v>
          </cell>
          <cell r="BI91" t="str">
            <v>Normal</v>
          </cell>
          <cell r="BJ91" t="str">
            <v>Normal</v>
          </cell>
          <cell r="BL91" t="str">
            <v>Tinggi</v>
          </cell>
          <cell r="BN91" t="str">
            <v>Normal</v>
          </cell>
          <cell r="BO91" t="str">
            <v>Tidak</v>
          </cell>
          <cell r="BT91" t="str">
            <v>Normal</v>
          </cell>
          <cell r="BW91" t="str">
            <v>Normal</v>
          </cell>
          <cell r="CI91" t="str">
            <v>Mandiri (A)</v>
          </cell>
          <cell r="CZ91" t="str">
            <v>Normal</v>
          </cell>
        </row>
        <row r="92">
          <cell r="C92" t="str">
            <v>Balearjosari</v>
          </cell>
          <cell r="M92" t="str">
            <v>Perempuan</v>
          </cell>
          <cell r="O92">
            <v>53</v>
          </cell>
          <cell r="P92">
            <v>63</v>
          </cell>
          <cell r="Q92">
            <v>150</v>
          </cell>
          <cell r="U92">
            <v>150</v>
          </cell>
          <cell r="V92">
            <v>1</v>
          </cell>
          <cell r="BH92" t="str">
            <v>Lebih</v>
          </cell>
          <cell r="BI92" t="str">
            <v>Normal</v>
          </cell>
          <cell r="BJ92" t="str">
            <v>Normal</v>
          </cell>
          <cell r="BL92" t="str">
            <v>Normal</v>
          </cell>
          <cell r="BN92" t="str">
            <v>-</v>
          </cell>
          <cell r="BO92" t="str">
            <v>Tidak</v>
          </cell>
          <cell r="BT92" t="str">
            <v>Normal</v>
          </cell>
          <cell r="BW92" t="str">
            <v>Normal</v>
          </cell>
          <cell r="CI92" t="str">
            <v>Mandiri (A)</v>
          </cell>
          <cell r="CZ92" t="str">
            <v>Normal</v>
          </cell>
        </row>
        <row r="93">
          <cell r="C93" t="str">
            <v>Balearjosari</v>
          </cell>
          <cell r="M93" t="str">
            <v>Laki-laki</v>
          </cell>
          <cell r="O93">
            <v>71</v>
          </cell>
          <cell r="P93">
            <v>67</v>
          </cell>
          <cell r="Q93">
            <v>163</v>
          </cell>
          <cell r="U93">
            <v>157</v>
          </cell>
          <cell r="V93">
            <v>160</v>
          </cell>
          <cell r="BH93" t="str">
            <v>Lebih</v>
          </cell>
          <cell r="BI93" t="str">
            <v>Normal</v>
          </cell>
          <cell r="BJ93" t="str">
            <v>Normal</v>
          </cell>
          <cell r="BL93" t="str">
            <v>Tinggi</v>
          </cell>
          <cell r="BN93" t="str">
            <v>Normal</v>
          </cell>
          <cell r="BO93" t="str">
            <v>Tidak</v>
          </cell>
          <cell r="BT93" t="str">
            <v>Normal</v>
          </cell>
          <cell r="BW93" t="str">
            <v>Normal</v>
          </cell>
          <cell r="CI93" t="str">
            <v>Mandiri (A)</v>
          </cell>
          <cell r="CZ93" t="str">
            <v>Normal</v>
          </cell>
        </row>
        <row r="94">
          <cell r="C94" t="str">
            <v>Balearjosari</v>
          </cell>
          <cell r="M94" t="str">
            <v>Perempuan</v>
          </cell>
          <cell r="O94">
            <v>47</v>
          </cell>
          <cell r="P94">
            <v>60</v>
          </cell>
          <cell r="Q94">
            <v>147</v>
          </cell>
          <cell r="U94">
            <v>150</v>
          </cell>
          <cell r="V94">
            <v>120</v>
          </cell>
          <cell r="BH94" t="str">
            <v>Lebih</v>
          </cell>
          <cell r="BI94" t="str">
            <v>Normal</v>
          </cell>
          <cell r="BJ94" t="str">
            <v>Normal</v>
          </cell>
          <cell r="BL94" t="str">
            <v>Normal</v>
          </cell>
          <cell r="BN94" t="str">
            <v>Normal</v>
          </cell>
          <cell r="BO94" t="str">
            <v>Tidak</v>
          </cell>
          <cell r="BT94" t="str">
            <v>Normal</v>
          </cell>
          <cell r="BW94" t="str">
            <v>Gg Pendengaran</v>
          </cell>
          <cell r="CI94" t="str">
            <v>Mandiri (A)</v>
          </cell>
          <cell r="CZ94" t="str">
            <v>Normal</v>
          </cell>
        </row>
        <row r="95">
          <cell r="C95" t="str">
            <v>Balearjosari</v>
          </cell>
          <cell r="M95" t="str">
            <v>Perempuan</v>
          </cell>
          <cell r="O95">
            <v>61</v>
          </cell>
          <cell r="P95">
            <v>48</v>
          </cell>
          <cell r="Q95">
            <v>148</v>
          </cell>
          <cell r="U95">
            <v>331</v>
          </cell>
          <cell r="V95">
            <v>200</v>
          </cell>
          <cell r="BH95" t="str">
            <v>Normal</v>
          </cell>
          <cell r="BI95" t="str">
            <v>DM</v>
          </cell>
          <cell r="BJ95" t="str">
            <v>Normal</v>
          </cell>
          <cell r="BL95" t="str">
            <v>Normal</v>
          </cell>
          <cell r="BN95" t="str">
            <v>Normal</v>
          </cell>
          <cell r="BO95" t="str">
            <v>Tidak</v>
          </cell>
          <cell r="BT95" t="str">
            <v>Normal</v>
          </cell>
          <cell r="BW95" t="str">
            <v>Normal</v>
          </cell>
          <cell r="CI95" t="str">
            <v>Mandiri (A)</v>
          </cell>
          <cell r="CZ95" t="str">
            <v>Normal</v>
          </cell>
        </row>
        <row r="96">
          <cell r="C96" t="str">
            <v>Balearjosari</v>
          </cell>
          <cell r="M96" t="str">
            <v>Perempuan</v>
          </cell>
          <cell r="O96">
            <v>49</v>
          </cell>
          <cell r="P96">
            <v>80</v>
          </cell>
          <cell r="Q96">
            <v>152</v>
          </cell>
          <cell r="U96">
            <v>150</v>
          </cell>
          <cell r="V96">
            <v>1</v>
          </cell>
          <cell r="BH96" t="str">
            <v>Lebih</v>
          </cell>
          <cell r="BI96" t="str">
            <v>Normal</v>
          </cell>
          <cell r="BJ96" t="str">
            <v>Normal</v>
          </cell>
          <cell r="BL96" t="str">
            <v>Tinggi</v>
          </cell>
          <cell r="BN96" t="str">
            <v>Normal</v>
          </cell>
          <cell r="BO96" t="str">
            <v>Tidak</v>
          </cell>
          <cell r="BT96" t="str">
            <v>Gg Penglihatan</v>
          </cell>
          <cell r="BW96" t="str">
            <v>Normal</v>
          </cell>
          <cell r="CI96" t="str">
            <v>Mandiri (A)</v>
          </cell>
          <cell r="CZ96" t="str">
            <v>Normal</v>
          </cell>
        </row>
        <row r="97">
          <cell r="C97" t="str">
            <v>Balearjosari</v>
          </cell>
          <cell r="M97" t="str">
            <v>Perempuan</v>
          </cell>
          <cell r="O97">
            <v>66</v>
          </cell>
          <cell r="P97">
            <v>48</v>
          </cell>
          <cell r="Q97">
            <v>138</v>
          </cell>
          <cell r="U97">
            <v>126</v>
          </cell>
          <cell r="V97">
            <v>1</v>
          </cell>
          <cell r="BH97" t="str">
            <v>Lebih</v>
          </cell>
          <cell r="BI97" t="str">
            <v>Normal</v>
          </cell>
          <cell r="BJ97" t="str">
            <v>Normal</v>
          </cell>
          <cell r="BL97" t="str">
            <v>Tinggi</v>
          </cell>
          <cell r="BN97" t="str">
            <v>-</v>
          </cell>
          <cell r="BO97" t="str">
            <v>Tidak</v>
          </cell>
          <cell r="BT97" t="str">
            <v>Normal</v>
          </cell>
          <cell r="BW97" t="str">
            <v>Normal</v>
          </cell>
          <cell r="CI97" t="str">
            <v>Mandiri (A)</v>
          </cell>
          <cell r="CZ97" t="str">
            <v>Normal</v>
          </cell>
        </row>
        <row r="98">
          <cell r="C98" t="str">
            <v>Balearjosari</v>
          </cell>
          <cell r="M98" t="str">
            <v>Laki-laki</v>
          </cell>
          <cell r="O98">
            <v>69</v>
          </cell>
          <cell r="P98">
            <v>65</v>
          </cell>
          <cell r="Q98">
            <v>170</v>
          </cell>
          <cell r="U98">
            <v>120</v>
          </cell>
          <cell r="V98">
            <v>150</v>
          </cell>
          <cell r="BH98" t="str">
            <v>Normal</v>
          </cell>
          <cell r="BI98" t="str">
            <v>Normal</v>
          </cell>
          <cell r="BJ98" t="str">
            <v>Normal</v>
          </cell>
          <cell r="BL98" t="str">
            <v>Normal</v>
          </cell>
          <cell r="BN98" t="str">
            <v>Normal</v>
          </cell>
          <cell r="BO98" t="str">
            <v>Tidak</v>
          </cell>
          <cell r="BT98" t="str">
            <v>Normal</v>
          </cell>
          <cell r="BW98" t="str">
            <v>Normal</v>
          </cell>
          <cell r="CI98" t="str">
            <v>Mandiri (A)</v>
          </cell>
          <cell r="CZ98" t="str">
            <v>Normal</v>
          </cell>
        </row>
        <row r="99">
          <cell r="C99" t="str">
            <v>Balearjosari</v>
          </cell>
          <cell r="M99" t="str">
            <v>Laki-laki</v>
          </cell>
          <cell r="O99">
            <v>46</v>
          </cell>
          <cell r="P99">
            <v>65</v>
          </cell>
          <cell r="Q99">
            <v>172</v>
          </cell>
          <cell r="U99">
            <v>130</v>
          </cell>
          <cell r="V99">
            <v>125</v>
          </cell>
          <cell r="BH99" t="str">
            <v>Normal</v>
          </cell>
          <cell r="BI99" t="str">
            <v>Normal</v>
          </cell>
          <cell r="BJ99" t="str">
            <v>Normal</v>
          </cell>
          <cell r="BL99" t="str">
            <v>Normal</v>
          </cell>
          <cell r="BN99" t="str">
            <v>Normal</v>
          </cell>
          <cell r="BO99" t="str">
            <v>Tidak</v>
          </cell>
          <cell r="BT99" t="str">
            <v>Normal</v>
          </cell>
          <cell r="BW99" t="str">
            <v>Normal</v>
          </cell>
          <cell r="CI99" t="str">
            <v>Mandiri (A)</v>
          </cell>
          <cell r="CZ99" t="str">
            <v>Normal</v>
          </cell>
        </row>
        <row r="100">
          <cell r="C100" t="str">
            <v>Balearjosari</v>
          </cell>
          <cell r="M100" t="str">
            <v>Perempuan</v>
          </cell>
          <cell r="O100">
            <v>60</v>
          </cell>
          <cell r="P100">
            <v>65</v>
          </cell>
          <cell r="Q100">
            <v>153</v>
          </cell>
          <cell r="U100">
            <v>165</v>
          </cell>
          <cell r="V100">
            <v>1</v>
          </cell>
          <cell r="BH100" t="str">
            <v>Lebih</v>
          </cell>
          <cell r="BI100" t="str">
            <v>Normal</v>
          </cell>
          <cell r="BJ100" t="str">
            <v>Normal</v>
          </cell>
          <cell r="BL100" t="str">
            <v>Tinggi</v>
          </cell>
          <cell r="BN100" t="str">
            <v>-</v>
          </cell>
          <cell r="BO100" t="str">
            <v>Tidak</v>
          </cell>
          <cell r="BT100" t="str">
            <v>Normal</v>
          </cell>
          <cell r="BW100" t="str">
            <v>Normal</v>
          </cell>
          <cell r="CI100" t="str">
            <v>Mandiri (A)</v>
          </cell>
          <cell r="CZ100" t="str">
            <v>Normal</v>
          </cell>
        </row>
        <row r="101">
          <cell r="C101" t="str">
            <v>Balearjosari</v>
          </cell>
          <cell r="M101" t="str">
            <v>Laki-laki</v>
          </cell>
          <cell r="O101">
            <v>51</v>
          </cell>
          <cell r="P101">
            <v>68</v>
          </cell>
          <cell r="Q101">
            <v>165</v>
          </cell>
          <cell r="U101">
            <v>130</v>
          </cell>
          <cell r="V101">
            <v>150</v>
          </cell>
          <cell r="BH101" t="str">
            <v>Normal</v>
          </cell>
          <cell r="BI101" t="str">
            <v>Normal</v>
          </cell>
          <cell r="BJ101" t="str">
            <v>Normal</v>
          </cell>
          <cell r="BL101" t="str">
            <v>Normal</v>
          </cell>
          <cell r="BN101" t="str">
            <v>Normal</v>
          </cell>
          <cell r="BO101" t="str">
            <v>Tidak</v>
          </cell>
          <cell r="BT101" t="str">
            <v>Normal</v>
          </cell>
          <cell r="BW101" t="str">
            <v>Normal</v>
          </cell>
          <cell r="CI101" t="str">
            <v>Mandiri (A)</v>
          </cell>
          <cell r="CZ101" t="str">
            <v>Normal</v>
          </cell>
        </row>
        <row r="102">
          <cell r="C102" t="str">
            <v>Balearjosari</v>
          </cell>
          <cell r="M102" t="str">
            <v>Perempuan</v>
          </cell>
          <cell r="O102">
            <v>63</v>
          </cell>
          <cell r="P102">
            <v>56</v>
          </cell>
          <cell r="Q102">
            <v>146</v>
          </cell>
          <cell r="U102">
            <v>200</v>
          </cell>
          <cell r="V102" t="str">
            <v>0.00</v>
          </cell>
          <cell r="BH102" t="str">
            <v>Lebih</v>
          </cell>
          <cell r="BI102" t="str">
            <v>Normal</v>
          </cell>
          <cell r="BJ102" t="str">
            <v>Kolesterol Tinggi</v>
          </cell>
          <cell r="BL102" t="str">
            <v>Normal</v>
          </cell>
          <cell r="BN102" t="str">
            <v>-</v>
          </cell>
          <cell r="BO102" t="str">
            <v>Tidak</v>
          </cell>
          <cell r="BT102" t="str">
            <v>Gg Penglihatan</v>
          </cell>
          <cell r="BW102" t="str">
            <v>Normal</v>
          </cell>
          <cell r="CI102" t="str">
            <v>Mandiri (A)</v>
          </cell>
          <cell r="CZ102" t="str">
            <v>Normal</v>
          </cell>
        </row>
        <row r="103">
          <cell r="C103" t="str">
            <v>Balearjosari</v>
          </cell>
          <cell r="M103" t="str">
            <v>Laki-laki</v>
          </cell>
          <cell r="O103">
            <v>65</v>
          </cell>
          <cell r="P103">
            <v>71</v>
          </cell>
          <cell r="Q103">
            <v>155</v>
          </cell>
          <cell r="U103">
            <v>130</v>
          </cell>
          <cell r="V103">
            <v>1</v>
          </cell>
          <cell r="BH103" t="str">
            <v>Lebih</v>
          </cell>
          <cell r="BI103" t="str">
            <v>Normal</v>
          </cell>
          <cell r="BJ103" t="str">
            <v>Normal</v>
          </cell>
          <cell r="BL103" t="str">
            <v>Normal</v>
          </cell>
          <cell r="BN103" t="str">
            <v>-</v>
          </cell>
          <cell r="BO103" t="str">
            <v>Tidak</v>
          </cell>
          <cell r="BT103" t="str">
            <v>Normal</v>
          </cell>
          <cell r="BW103" t="str">
            <v>Normal</v>
          </cell>
          <cell r="CI103" t="str">
            <v>Mandiri (A)</v>
          </cell>
          <cell r="CZ103" t="str">
            <v>Normal</v>
          </cell>
        </row>
        <row r="104">
          <cell r="C104" t="str">
            <v>Balearjosari</v>
          </cell>
          <cell r="M104" t="str">
            <v>Perempuan</v>
          </cell>
          <cell r="O104">
            <v>62</v>
          </cell>
          <cell r="P104">
            <v>54</v>
          </cell>
          <cell r="Q104">
            <v>151</v>
          </cell>
          <cell r="U104">
            <v>277</v>
          </cell>
          <cell r="V104">
            <v>1</v>
          </cell>
          <cell r="BH104" t="str">
            <v>Normal</v>
          </cell>
          <cell r="BI104" t="str">
            <v>DM</v>
          </cell>
          <cell r="BJ104" t="str">
            <v>Normal</v>
          </cell>
          <cell r="BL104" t="str">
            <v>Tinggi</v>
          </cell>
          <cell r="BN104" t="str">
            <v>-</v>
          </cell>
          <cell r="BO104" t="str">
            <v>Tidak</v>
          </cell>
          <cell r="BT104" t="str">
            <v>Normal</v>
          </cell>
          <cell r="BW104" t="str">
            <v>Normal</v>
          </cell>
          <cell r="CI104" t="str">
            <v>Mandiri (A)</v>
          </cell>
          <cell r="CZ104" t="str">
            <v>Normal</v>
          </cell>
        </row>
        <row r="105">
          <cell r="C105" t="str">
            <v>Balearjosari</v>
          </cell>
          <cell r="M105" t="str">
            <v>Laki-laki</v>
          </cell>
          <cell r="O105">
            <v>62</v>
          </cell>
          <cell r="P105">
            <v>60</v>
          </cell>
          <cell r="Q105">
            <v>145</v>
          </cell>
          <cell r="U105">
            <v>148</v>
          </cell>
          <cell r="V105">
            <v>1</v>
          </cell>
          <cell r="BH105" t="str">
            <v>Lebih</v>
          </cell>
          <cell r="BI105" t="str">
            <v>Normal</v>
          </cell>
          <cell r="BJ105" t="str">
            <v>Normal</v>
          </cell>
          <cell r="BL105" t="str">
            <v>Tinggi</v>
          </cell>
          <cell r="BN105" t="str">
            <v>-</v>
          </cell>
          <cell r="BO105" t="str">
            <v>Tidak</v>
          </cell>
          <cell r="BT105" t="str">
            <v>Normal</v>
          </cell>
          <cell r="BW105" t="str">
            <v>Normal</v>
          </cell>
          <cell r="CI105" t="str">
            <v>Mandiri (A)</v>
          </cell>
          <cell r="CZ105" t="str">
            <v>Normal</v>
          </cell>
        </row>
        <row r="106">
          <cell r="C106" t="str">
            <v>Balearjosari</v>
          </cell>
          <cell r="M106" t="str">
            <v>Perempuan</v>
          </cell>
          <cell r="O106">
            <v>67</v>
          </cell>
          <cell r="P106">
            <v>59</v>
          </cell>
          <cell r="Q106">
            <v>145</v>
          </cell>
          <cell r="U106">
            <v>164</v>
          </cell>
          <cell r="V106">
            <v>1</v>
          </cell>
          <cell r="BH106" t="str">
            <v>Lebih</v>
          </cell>
          <cell r="BI106" t="str">
            <v>Normal</v>
          </cell>
          <cell r="BJ106" t="str">
            <v>Normal</v>
          </cell>
          <cell r="BL106" t="str">
            <v>Tinggi</v>
          </cell>
          <cell r="BN106" t="str">
            <v>-</v>
          </cell>
          <cell r="BO106" t="str">
            <v>Tidak</v>
          </cell>
          <cell r="BT106" t="str">
            <v>Normal</v>
          </cell>
          <cell r="BW106" t="str">
            <v>Normal</v>
          </cell>
          <cell r="CI106" t="str">
            <v>Mandiri (A)</v>
          </cell>
          <cell r="CZ106" t="str">
            <v>Normal</v>
          </cell>
        </row>
        <row r="107">
          <cell r="C107" t="str">
            <v>Balearjosari</v>
          </cell>
          <cell r="M107" t="str">
            <v>Laki-laki</v>
          </cell>
          <cell r="O107">
            <v>63</v>
          </cell>
          <cell r="P107">
            <v>60</v>
          </cell>
          <cell r="Q107">
            <v>155</v>
          </cell>
          <cell r="U107">
            <v>133</v>
          </cell>
          <cell r="V107">
            <v>1</v>
          </cell>
          <cell r="BH107" t="str">
            <v>Normal</v>
          </cell>
          <cell r="BI107" t="str">
            <v>Normal</v>
          </cell>
          <cell r="BJ107" t="str">
            <v>Normal</v>
          </cell>
          <cell r="BL107" t="str">
            <v>Tinggi</v>
          </cell>
          <cell r="BN107" t="str">
            <v>-</v>
          </cell>
          <cell r="BO107" t="str">
            <v>Tidak</v>
          </cell>
          <cell r="BT107" t="str">
            <v>Normal</v>
          </cell>
          <cell r="BW107" t="str">
            <v>Normal</v>
          </cell>
          <cell r="CI107" t="str">
            <v>Mandiri (A)</v>
          </cell>
          <cell r="CZ107" t="str">
            <v>Normal</v>
          </cell>
        </row>
        <row r="108">
          <cell r="C108" t="str">
            <v>Balearjosari</v>
          </cell>
          <cell r="M108" t="str">
            <v>Perempuan</v>
          </cell>
          <cell r="O108">
            <v>68</v>
          </cell>
          <cell r="P108">
            <v>61</v>
          </cell>
          <cell r="Q108">
            <v>139</v>
          </cell>
          <cell r="U108">
            <v>135</v>
          </cell>
          <cell r="V108">
            <v>1</v>
          </cell>
          <cell r="BH108" t="str">
            <v>Lebih</v>
          </cell>
          <cell r="BI108" t="str">
            <v>Normal</v>
          </cell>
          <cell r="BJ108" t="str">
            <v>Normal</v>
          </cell>
          <cell r="BL108" t="str">
            <v>Tinggi</v>
          </cell>
          <cell r="BN108" t="str">
            <v>-</v>
          </cell>
          <cell r="BO108" t="str">
            <v>Tidak</v>
          </cell>
          <cell r="BT108" t="str">
            <v>Normal</v>
          </cell>
          <cell r="BW108" t="str">
            <v>Normal</v>
          </cell>
          <cell r="CI108" t="str">
            <v>Mandiri (A)</v>
          </cell>
          <cell r="CZ108" t="str">
            <v>Normal</v>
          </cell>
        </row>
        <row r="109">
          <cell r="C109" t="str">
            <v>Balearjosari</v>
          </cell>
          <cell r="M109" t="str">
            <v>Perempuan</v>
          </cell>
          <cell r="O109">
            <v>63</v>
          </cell>
          <cell r="P109">
            <v>48</v>
          </cell>
          <cell r="Q109">
            <v>149</v>
          </cell>
          <cell r="U109">
            <v>285</v>
          </cell>
          <cell r="V109">
            <v>1</v>
          </cell>
          <cell r="BH109" t="str">
            <v>Normal</v>
          </cell>
          <cell r="BI109" t="str">
            <v>DM</v>
          </cell>
          <cell r="BJ109" t="str">
            <v>Normal</v>
          </cell>
          <cell r="BL109" t="str">
            <v>Tinggi</v>
          </cell>
          <cell r="BN109" t="str">
            <v>-</v>
          </cell>
          <cell r="BO109" t="str">
            <v>Tidak</v>
          </cell>
          <cell r="BT109" t="str">
            <v>Normal</v>
          </cell>
          <cell r="BW109" t="str">
            <v>Normal</v>
          </cell>
          <cell r="CI109" t="str">
            <v>Mandiri (A)</v>
          </cell>
          <cell r="CZ109" t="str">
            <v>Normal</v>
          </cell>
        </row>
        <row r="110">
          <cell r="C110" t="str">
            <v>Balearjosari</v>
          </cell>
          <cell r="M110" t="str">
            <v>Perempuan</v>
          </cell>
          <cell r="O110">
            <v>61</v>
          </cell>
          <cell r="P110">
            <v>48</v>
          </cell>
          <cell r="Q110">
            <v>142</v>
          </cell>
          <cell r="U110">
            <v>108</v>
          </cell>
          <cell r="V110">
            <v>188</v>
          </cell>
          <cell r="BH110" t="str">
            <v>Normal</v>
          </cell>
          <cell r="BI110" t="str">
            <v>Normal</v>
          </cell>
          <cell r="BJ110" t="str">
            <v>Normal</v>
          </cell>
          <cell r="BL110" t="str">
            <v>Tinggi</v>
          </cell>
          <cell r="BN110" t="str">
            <v>Normal</v>
          </cell>
          <cell r="BO110" t="str">
            <v>Tidak</v>
          </cell>
          <cell r="BT110" t="str">
            <v>Normal</v>
          </cell>
          <cell r="BW110" t="str">
            <v>Normal</v>
          </cell>
          <cell r="CI110" t="str">
            <v>Mandiri (A)</v>
          </cell>
          <cell r="CZ110" t="str">
            <v>Normal</v>
          </cell>
        </row>
        <row r="111">
          <cell r="C111" t="str">
            <v>Balearjosari</v>
          </cell>
          <cell r="M111" t="str">
            <v>Perempuan</v>
          </cell>
          <cell r="O111">
            <v>74</v>
          </cell>
          <cell r="P111">
            <v>48</v>
          </cell>
          <cell r="Q111">
            <v>140</v>
          </cell>
          <cell r="U111">
            <v>132</v>
          </cell>
          <cell r="V111">
            <v>1</v>
          </cell>
          <cell r="BH111" t="str">
            <v>Normal</v>
          </cell>
          <cell r="BI111" t="str">
            <v>Normal</v>
          </cell>
          <cell r="BJ111" t="str">
            <v>Normal</v>
          </cell>
          <cell r="BL111" t="str">
            <v>Tinggi</v>
          </cell>
          <cell r="BN111" t="str">
            <v>-</v>
          </cell>
          <cell r="BO111" t="str">
            <v>Tidak</v>
          </cell>
          <cell r="BT111" t="str">
            <v>Normal</v>
          </cell>
          <cell r="BW111" t="str">
            <v>Normal</v>
          </cell>
          <cell r="CI111" t="str">
            <v>Mandiri (A)</v>
          </cell>
          <cell r="CZ111" t="str">
            <v>Normal</v>
          </cell>
        </row>
        <row r="112">
          <cell r="C112" t="str">
            <v>Polowijen</v>
          </cell>
          <cell r="M112" t="str">
            <v>Perempuan</v>
          </cell>
          <cell r="O112">
            <v>78</v>
          </cell>
          <cell r="P112">
            <v>43</v>
          </cell>
          <cell r="Q112">
            <v>142</v>
          </cell>
          <cell r="U112">
            <v>195</v>
          </cell>
          <cell r="V112">
            <v>1</v>
          </cell>
          <cell r="BH112" t="str">
            <v>Normal</v>
          </cell>
          <cell r="BI112" t="str">
            <v>Normal</v>
          </cell>
          <cell r="BJ112" t="str">
            <v>Normal</v>
          </cell>
          <cell r="BL112" t="str">
            <v>Tinggi</v>
          </cell>
          <cell r="BN112" t="str">
            <v>-</v>
          </cell>
          <cell r="BO112" t="str">
            <v>Tidak</v>
          </cell>
          <cell r="BT112" t="str">
            <v>Normal</v>
          </cell>
          <cell r="BW112" t="str">
            <v>Normal</v>
          </cell>
          <cell r="CI112" t="str">
            <v>Mandiri (A)</v>
          </cell>
          <cell r="CZ112" t="str">
            <v>Normal</v>
          </cell>
        </row>
        <row r="113">
          <cell r="C113" t="str">
            <v>Polowijen</v>
          </cell>
          <cell r="M113" t="str">
            <v>Perempuan</v>
          </cell>
          <cell r="O113">
            <v>78</v>
          </cell>
          <cell r="P113">
            <v>50</v>
          </cell>
          <cell r="Q113">
            <v>140</v>
          </cell>
          <cell r="U113">
            <v>156</v>
          </cell>
          <cell r="V113">
            <v>1</v>
          </cell>
          <cell r="BH113" t="str">
            <v>Lebih</v>
          </cell>
          <cell r="BI113" t="str">
            <v>Normal</v>
          </cell>
          <cell r="BJ113" t="str">
            <v>Normal</v>
          </cell>
          <cell r="BL113" t="str">
            <v>Normal</v>
          </cell>
          <cell r="BN113" t="str">
            <v>-</v>
          </cell>
          <cell r="BO113" t="str">
            <v>Tidak</v>
          </cell>
          <cell r="BT113" t="str">
            <v>Gg Penglihatan</v>
          </cell>
          <cell r="BW113" t="str">
            <v>Normal</v>
          </cell>
          <cell r="CI113" t="str">
            <v>Mandiri (A)</v>
          </cell>
          <cell r="CZ113" t="str">
            <v>Normal</v>
          </cell>
        </row>
        <row r="114">
          <cell r="C114" t="str">
            <v>Polowijen</v>
          </cell>
          <cell r="M114" t="str">
            <v>Laki-laki</v>
          </cell>
          <cell r="O114">
            <v>76</v>
          </cell>
          <cell r="P114">
            <v>46</v>
          </cell>
          <cell r="Q114">
            <v>150</v>
          </cell>
          <cell r="U114">
            <v>93</v>
          </cell>
          <cell r="V114">
            <v>1</v>
          </cell>
          <cell r="BH114" t="str">
            <v>Normal</v>
          </cell>
          <cell r="BI114" t="str">
            <v>Normal</v>
          </cell>
          <cell r="BJ114" t="str">
            <v>Normal</v>
          </cell>
          <cell r="BL114" t="str">
            <v>Tinggi</v>
          </cell>
          <cell r="BN114" t="str">
            <v>-</v>
          </cell>
          <cell r="BO114" t="str">
            <v>Tidak</v>
          </cell>
          <cell r="BT114" t="str">
            <v>Normal</v>
          </cell>
          <cell r="BW114" t="str">
            <v>Normal</v>
          </cell>
          <cell r="CI114" t="str">
            <v>Mandiri (A)</v>
          </cell>
          <cell r="CZ114" t="str">
            <v>Normal</v>
          </cell>
        </row>
        <row r="115">
          <cell r="C115" t="str">
            <v>Polowijen</v>
          </cell>
          <cell r="M115" t="str">
            <v>Perempuan</v>
          </cell>
          <cell r="O115">
            <v>71</v>
          </cell>
          <cell r="P115">
            <v>51</v>
          </cell>
          <cell r="Q115">
            <v>145</v>
          </cell>
          <cell r="U115">
            <v>113</v>
          </cell>
          <cell r="V115">
            <v>1</v>
          </cell>
          <cell r="BH115" t="str">
            <v>Normal</v>
          </cell>
          <cell r="BI115" t="str">
            <v>Normal</v>
          </cell>
          <cell r="BJ115" t="str">
            <v>Normal</v>
          </cell>
          <cell r="BL115" t="str">
            <v>Tinggi</v>
          </cell>
          <cell r="BN115" t="str">
            <v>-</v>
          </cell>
          <cell r="BO115" t="str">
            <v>Tidak</v>
          </cell>
          <cell r="BT115" t="str">
            <v>Gg Penglihatan</v>
          </cell>
          <cell r="BW115" t="str">
            <v>Normal</v>
          </cell>
          <cell r="CI115" t="str">
            <v>Mandiri (A)</v>
          </cell>
          <cell r="CZ115" t="str">
            <v>Normal</v>
          </cell>
        </row>
        <row r="116">
          <cell r="C116" t="str">
            <v>Polowijen</v>
          </cell>
          <cell r="M116" t="str">
            <v>Laki-laki</v>
          </cell>
          <cell r="O116">
            <v>73</v>
          </cell>
          <cell r="P116">
            <v>64</v>
          </cell>
          <cell r="Q116">
            <v>160</v>
          </cell>
          <cell r="U116">
            <v>150</v>
          </cell>
          <cell r="V116">
            <v>1</v>
          </cell>
          <cell r="BH116" t="str">
            <v>Normal</v>
          </cell>
          <cell r="BI116" t="str">
            <v>Normal</v>
          </cell>
          <cell r="BJ116" t="str">
            <v>Normal</v>
          </cell>
          <cell r="BL116" t="str">
            <v>Normal</v>
          </cell>
          <cell r="BN116" t="str">
            <v>-</v>
          </cell>
          <cell r="BO116" t="str">
            <v>Tidak</v>
          </cell>
          <cell r="BT116" t="str">
            <v>Gg Penglihatan</v>
          </cell>
          <cell r="BW116" t="str">
            <v>Gg Pendengaran</v>
          </cell>
          <cell r="CI116" t="str">
            <v>Ketergantungan Ringan (B)</v>
          </cell>
          <cell r="CZ116" t="str">
            <v>Normal</v>
          </cell>
        </row>
        <row r="117">
          <cell r="C117" t="str">
            <v>Polowijen</v>
          </cell>
          <cell r="M117" t="str">
            <v>Perempuan</v>
          </cell>
          <cell r="O117">
            <v>72</v>
          </cell>
          <cell r="P117">
            <v>54</v>
          </cell>
          <cell r="Q117">
            <v>156</v>
          </cell>
          <cell r="U117">
            <v>180</v>
          </cell>
          <cell r="V117">
            <v>1</v>
          </cell>
          <cell r="BH117" t="str">
            <v>Normal</v>
          </cell>
          <cell r="BI117" t="str">
            <v>Normal</v>
          </cell>
          <cell r="BJ117" t="str">
            <v>Normal</v>
          </cell>
          <cell r="BL117" t="str">
            <v>Tinggi</v>
          </cell>
          <cell r="BN117" t="str">
            <v>-</v>
          </cell>
          <cell r="BO117" t="str">
            <v>Tidak</v>
          </cell>
          <cell r="BT117" t="str">
            <v>Gg Penglihatan</v>
          </cell>
          <cell r="BW117" t="str">
            <v>Normal</v>
          </cell>
          <cell r="CI117" t="str">
            <v>Mandiri (A)</v>
          </cell>
          <cell r="CZ117" t="str">
            <v>Normal</v>
          </cell>
        </row>
        <row r="118">
          <cell r="C118" t="str">
            <v>Polowijen</v>
          </cell>
          <cell r="M118" t="str">
            <v>Perempuan</v>
          </cell>
          <cell r="O118">
            <v>72</v>
          </cell>
          <cell r="P118">
            <v>45</v>
          </cell>
          <cell r="Q118">
            <v>150</v>
          </cell>
          <cell r="U118">
            <v>102</v>
          </cell>
          <cell r="V118">
            <v>1</v>
          </cell>
          <cell r="BH118" t="str">
            <v>Normal</v>
          </cell>
          <cell r="BI118" t="str">
            <v>Normal</v>
          </cell>
          <cell r="BJ118" t="str">
            <v>Normal</v>
          </cell>
          <cell r="BL118" t="str">
            <v>Tinggi</v>
          </cell>
          <cell r="BN118" t="str">
            <v>-</v>
          </cell>
          <cell r="BO118" t="str">
            <v>Tidak</v>
          </cell>
          <cell r="BT118" t="str">
            <v>Gg Penglihatan</v>
          </cell>
          <cell r="BW118" t="str">
            <v>Normal</v>
          </cell>
          <cell r="CI118" t="str">
            <v>Mandiri (A)</v>
          </cell>
          <cell r="CZ118" t="str">
            <v>Normal</v>
          </cell>
        </row>
        <row r="119">
          <cell r="C119" t="str">
            <v>Polowijen</v>
          </cell>
          <cell r="M119" t="str">
            <v>Perempuan</v>
          </cell>
          <cell r="O119">
            <v>66</v>
          </cell>
          <cell r="P119">
            <v>45</v>
          </cell>
          <cell r="Q119">
            <v>146</v>
          </cell>
          <cell r="U119">
            <v>148</v>
          </cell>
          <cell r="V119">
            <v>1</v>
          </cell>
          <cell r="BH119" t="str">
            <v>Normal</v>
          </cell>
          <cell r="BI119" t="str">
            <v>Normal</v>
          </cell>
          <cell r="BJ119" t="str">
            <v>Normal</v>
          </cell>
          <cell r="BL119" t="str">
            <v>Tinggi</v>
          </cell>
          <cell r="BN119" t="str">
            <v>-</v>
          </cell>
          <cell r="BO119" t="str">
            <v>Tidak</v>
          </cell>
          <cell r="BT119" t="str">
            <v>Normal</v>
          </cell>
          <cell r="BW119" t="str">
            <v>Normal</v>
          </cell>
          <cell r="CI119" t="str">
            <v>Mandiri (A)</v>
          </cell>
          <cell r="CZ119" t="str">
            <v>Normal</v>
          </cell>
        </row>
        <row r="120">
          <cell r="C120" t="str">
            <v>Polowijen</v>
          </cell>
          <cell r="M120" t="str">
            <v>Perempuan</v>
          </cell>
          <cell r="O120">
            <v>70</v>
          </cell>
          <cell r="P120">
            <v>67</v>
          </cell>
          <cell r="Q120">
            <v>158</v>
          </cell>
          <cell r="U120">
            <v>297</v>
          </cell>
          <cell r="V120">
            <v>1</v>
          </cell>
          <cell r="BH120" t="str">
            <v>Lebih</v>
          </cell>
          <cell r="BI120" t="str">
            <v>DM</v>
          </cell>
          <cell r="BJ120" t="str">
            <v>Normal</v>
          </cell>
          <cell r="BL120" t="str">
            <v>Normal</v>
          </cell>
          <cell r="BN120" t="str">
            <v>-</v>
          </cell>
          <cell r="BO120" t="str">
            <v>Tidak</v>
          </cell>
          <cell r="BT120" t="str">
            <v>Normal</v>
          </cell>
          <cell r="BW120" t="str">
            <v>Normal</v>
          </cell>
          <cell r="CI120" t="str">
            <v>Mandiri (A)</v>
          </cell>
          <cell r="CZ120" t="str">
            <v>Normal</v>
          </cell>
        </row>
        <row r="121">
          <cell r="C121" t="str">
            <v>Polowijen</v>
          </cell>
          <cell r="M121" t="str">
            <v>Laki-laki</v>
          </cell>
          <cell r="O121">
            <v>66</v>
          </cell>
          <cell r="P121">
            <v>60</v>
          </cell>
          <cell r="Q121">
            <v>165</v>
          </cell>
          <cell r="U121">
            <v>76</v>
          </cell>
          <cell r="V121">
            <v>1</v>
          </cell>
          <cell r="BH121" t="str">
            <v>Normal</v>
          </cell>
          <cell r="BI121" t="str">
            <v>Normal</v>
          </cell>
          <cell r="BJ121" t="str">
            <v>Normal</v>
          </cell>
          <cell r="BL121" t="str">
            <v>Tinggi</v>
          </cell>
          <cell r="BN121" t="str">
            <v>-</v>
          </cell>
          <cell r="BO121" t="str">
            <v>Tidak</v>
          </cell>
          <cell r="BT121" t="str">
            <v>Gg Penglihatan</v>
          </cell>
          <cell r="BW121" t="str">
            <v>Normal</v>
          </cell>
          <cell r="CI121" t="str">
            <v>Mandiri (A)</v>
          </cell>
          <cell r="CZ121" t="str">
            <v>Normal</v>
          </cell>
        </row>
        <row r="122">
          <cell r="C122" t="str">
            <v>Polowijen</v>
          </cell>
          <cell r="M122" t="str">
            <v>Laki-laki</v>
          </cell>
          <cell r="O122">
            <v>67</v>
          </cell>
          <cell r="P122">
            <v>69</v>
          </cell>
          <cell r="Q122">
            <v>155</v>
          </cell>
          <cell r="U122">
            <v>137</v>
          </cell>
          <cell r="V122">
            <v>1</v>
          </cell>
          <cell r="BH122" t="str">
            <v>Lebih</v>
          </cell>
          <cell r="BI122" t="str">
            <v>Normal</v>
          </cell>
          <cell r="BJ122" t="str">
            <v>Normal</v>
          </cell>
          <cell r="BL122" t="str">
            <v>Normal</v>
          </cell>
          <cell r="BN122" t="str">
            <v>-</v>
          </cell>
          <cell r="BO122" t="str">
            <v>Tidak</v>
          </cell>
          <cell r="BT122" t="str">
            <v>Normal</v>
          </cell>
          <cell r="BW122" t="str">
            <v>Normal</v>
          </cell>
          <cell r="CI122" t="str">
            <v>Mandiri (A)</v>
          </cell>
          <cell r="CZ122" t="str">
            <v>Normal</v>
          </cell>
        </row>
        <row r="123">
          <cell r="C123" t="str">
            <v>Polowijen</v>
          </cell>
          <cell r="M123" t="str">
            <v>Perempuan</v>
          </cell>
          <cell r="O123">
            <v>65</v>
          </cell>
          <cell r="P123">
            <v>51</v>
          </cell>
          <cell r="Q123">
            <v>147</v>
          </cell>
          <cell r="U123">
            <v>161</v>
          </cell>
          <cell r="V123">
            <v>1</v>
          </cell>
          <cell r="BH123" t="str">
            <v>Normal</v>
          </cell>
          <cell r="BI123" t="str">
            <v>Normal</v>
          </cell>
          <cell r="BJ123" t="str">
            <v>Normal</v>
          </cell>
          <cell r="BL123" t="str">
            <v>Tinggi</v>
          </cell>
          <cell r="BN123" t="str">
            <v>-</v>
          </cell>
          <cell r="BO123" t="str">
            <v>Tidak</v>
          </cell>
          <cell r="BT123" t="str">
            <v>Gg Penglihatan</v>
          </cell>
          <cell r="BW123" t="str">
            <v>Normal</v>
          </cell>
          <cell r="CI123" t="str">
            <v>Mandiri (A)</v>
          </cell>
          <cell r="CZ123" t="str">
            <v>Normal</v>
          </cell>
        </row>
        <row r="124">
          <cell r="C124" t="str">
            <v>Polowijen</v>
          </cell>
          <cell r="M124" t="str">
            <v>Perempuan</v>
          </cell>
          <cell r="O124">
            <v>65</v>
          </cell>
          <cell r="P124">
            <v>45</v>
          </cell>
          <cell r="Q124">
            <v>147</v>
          </cell>
          <cell r="U124">
            <v>111</v>
          </cell>
          <cell r="V124">
            <v>1</v>
          </cell>
          <cell r="BH124" t="str">
            <v>Normal</v>
          </cell>
          <cell r="BI124" t="str">
            <v>Normal</v>
          </cell>
          <cell r="BJ124" t="str">
            <v>Normal</v>
          </cell>
          <cell r="BL124" t="str">
            <v>Tinggi</v>
          </cell>
          <cell r="BN124" t="str">
            <v>-</v>
          </cell>
          <cell r="BO124" t="str">
            <v>Tidak</v>
          </cell>
          <cell r="BT124" t="str">
            <v>Normal</v>
          </cell>
          <cell r="BW124" t="str">
            <v>Normal</v>
          </cell>
          <cell r="CI124" t="str">
            <v>Mandiri (A)</v>
          </cell>
          <cell r="CZ124" t="str">
            <v>Normal</v>
          </cell>
        </row>
        <row r="125">
          <cell r="C125" t="str">
            <v>Polowijen</v>
          </cell>
          <cell r="M125" t="str">
            <v>Perempuan</v>
          </cell>
          <cell r="O125">
            <v>63</v>
          </cell>
          <cell r="P125">
            <v>51</v>
          </cell>
          <cell r="Q125">
            <v>145</v>
          </cell>
          <cell r="U125">
            <v>347</v>
          </cell>
          <cell r="V125">
            <v>1</v>
          </cell>
          <cell r="BH125" t="str">
            <v>Normal</v>
          </cell>
          <cell r="BI125" t="str">
            <v>DM</v>
          </cell>
          <cell r="BJ125" t="str">
            <v>Normal</v>
          </cell>
          <cell r="BL125" t="str">
            <v>Tinggi</v>
          </cell>
          <cell r="BN125" t="str">
            <v>-</v>
          </cell>
          <cell r="BO125" t="str">
            <v>Tidak</v>
          </cell>
          <cell r="BT125" t="str">
            <v>Normal</v>
          </cell>
          <cell r="BW125" t="str">
            <v>Normal</v>
          </cell>
          <cell r="CI125" t="str">
            <v>Mandiri (A)</v>
          </cell>
          <cell r="CZ125" t="str">
            <v>Normal</v>
          </cell>
        </row>
        <row r="126">
          <cell r="C126" t="str">
            <v>Polowijen</v>
          </cell>
          <cell r="M126" t="str">
            <v>Perempuan</v>
          </cell>
          <cell r="O126">
            <v>61</v>
          </cell>
          <cell r="P126">
            <v>48</v>
          </cell>
          <cell r="Q126">
            <v>142</v>
          </cell>
          <cell r="U126">
            <v>111</v>
          </cell>
          <cell r="V126">
            <v>1</v>
          </cell>
          <cell r="BH126" t="str">
            <v>Normal</v>
          </cell>
          <cell r="BI126" t="str">
            <v>Normal</v>
          </cell>
          <cell r="BJ126" t="str">
            <v>Normal</v>
          </cell>
          <cell r="BL126" t="str">
            <v>Normal</v>
          </cell>
          <cell r="BN126" t="str">
            <v>-</v>
          </cell>
          <cell r="BO126" t="str">
            <v>Tidak</v>
          </cell>
          <cell r="BT126" t="str">
            <v>Normal</v>
          </cell>
          <cell r="BW126" t="str">
            <v>Normal</v>
          </cell>
          <cell r="CI126" t="str">
            <v>Mandiri (A)</v>
          </cell>
          <cell r="CZ126" t="str">
            <v>Normal</v>
          </cell>
        </row>
        <row r="127">
          <cell r="C127" t="str">
            <v>Polowijen</v>
          </cell>
          <cell r="M127" t="str">
            <v>Perempuan</v>
          </cell>
          <cell r="O127">
            <v>66</v>
          </cell>
          <cell r="P127">
            <v>36</v>
          </cell>
          <cell r="Q127">
            <v>137</v>
          </cell>
          <cell r="U127">
            <v>83</v>
          </cell>
          <cell r="V127">
            <v>1</v>
          </cell>
          <cell r="BH127" t="str">
            <v>Normal</v>
          </cell>
          <cell r="BI127" t="str">
            <v>Normal</v>
          </cell>
          <cell r="BJ127" t="str">
            <v>Normal</v>
          </cell>
          <cell r="BL127" t="str">
            <v>Normal</v>
          </cell>
          <cell r="BN127" t="str">
            <v>-</v>
          </cell>
          <cell r="BO127" t="str">
            <v>Tidak</v>
          </cell>
          <cell r="BT127" t="str">
            <v>Normal</v>
          </cell>
          <cell r="BW127" t="str">
            <v>Normal</v>
          </cell>
          <cell r="CI127" t="str">
            <v>Mandiri (A)</v>
          </cell>
          <cell r="CZ127" t="str">
            <v>Normal</v>
          </cell>
        </row>
        <row r="128">
          <cell r="C128" t="str">
            <v>Polowijen</v>
          </cell>
          <cell r="M128" t="str">
            <v>Perempuan</v>
          </cell>
          <cell r="O128">
            <v>61</v>
          </cell>
          <cell r="P128">
            <v>50</v>
          </cell>
          <cell r="Q128">
            <v>147</v>
          </cell>
          <cell r="U128">
            <v>144</v>
          </cell>
          <cell r="V128">
            <v>1</v>
          </cell>
          <cell r="BH128" t="str">
            <v>Normal</v>
          </cell>
          <cell r="BI128" t="str">
            <v>Normal</v>
          </cell>
          <cell r="BJ128" t="str">
            <v>Normal</v>
          </cell>
          <cell r="BL128" t="str">
            <v>Normal</v>
          </cell>
          <cell r="BN128" t="str">
            <v>-</v>
          </cell>
          <cell r="BO128" t="str">
            <v>Tidak</v>
          </cell>
          <cell r="BT128" t="str">
            <v>Normal</v>
          </cell>
          <cell r="BW128" t="str">
            <v>Normal</v>
          </cell>
          <cell r="CI128" t="str">
            <v>Mandiri (A)</v>
          </cell>
          <cell r="CZ128" t="str">
            <v>Normal</v>
          </cell>
        </row>
        <row r="129">
          <cell r="C129" t="str">
            <v>Polowijen</v>
          </cell>
          <cell r="M129" t="str">
            <v>Perempuan</v>
          </cell>
          <cell r="O129">
            <v>60</v>
          </cell>
          <cell r="P129">
            <v>56</v>
          </cell>
          <cell r="Q129">
            <v>145</v>
          </cell>
          <cell r="U129">
            <v>111</v>
          </cell>
          <cell r="V129">
            <v>1</v>
          </cell>
          <cell r="BH129" t="str">
            <v>Lebih</v>
          </cell>
          <cell r="BI129" t="str">
            <v>Normal</v>
          </cell>
          <cell r="BJ129" t="str">
            <v>Normal</v>
          </cell>
          <cell r="BL129" t="str">
            <v>Tinggi</v>
          </cell>
          <cell r="BN129" t="str">
            <v>-</v>
          </cell>
          <cell r="BO129" t="str">
            <v>Tidak</v>
          </cell>
          <cell r="BT129" t="str">
            <v>Normal</v>
          </cell>
          <cell r="BW129" t="str">
            <v>Normal</v>
          </cell>
          <cell r="CI129" t="str">
            <v>Mandiri (A)</v>
          </cell>
          <cell r="CZ129" t="str">
            <v>Normal</v>
          </cell>
        </row>
        <row r="130">
          <cell r="C130" t="str">
            <v>Polowijen</v>
          </cell>
          <cell r="M130" t="str">
            <v>Perempuan</v>
          </cell>
          <cell r="O130">
            <v>59</v>
          </cell>
          <cell r="P130">
            <v>46</v>
          </cell>
          <cell r="Q130">
            <v>145</v>
          </cell>
          <cell r="U130">
            <v>123</v>
          </cell>
          <cell r="V130">
            <v>1</v>
          </cell>
          <cell r="BH130" t="str">
            <v>Normal</v>
          </cell>
          <cell r="BI130" t="str">
            <v>Normal</v>
          </cell>
          <cell r="BJ130" t="str">
            <v>Normal</v>
          </cell>
          <cell r="BL130" t="str">
            <v>Normal</v>
          </cell>
          <cell r="BN130" t="str">
            <v>-</v>
          </cell>
          <cell r="BO130" t="str">
            <v>Tidak</v>
          </cell>
          <cell r="BT130" t="str">
            <v>Normal</v>
          </cell>
          <cell r="BW130" t="str">
            <v>Normal</v>
          </cell>
          <cell r="CI130" t="str">
            <v>Mandiri (A)</v>
          </cell>
          <cell r="CZ130" t="str">
            <v>Normal</v>
          </cell>
        </row>
        <row r="131">
          <cell r="C131" t="str">
            <v>Polowijen</v>
          </cell>
          <cell r="M131" t="str">
            <v>Perempuan</v>
          </cell>
          <cell r="O131">
            <v>55</v>
          </cell>
          <cell r="P131">
            <v>68</v>
          </cell>
          <cell r="Q131">
            <v>153</v>
          </cell>
          <cell r="U131">
            <v>93</v>
          </cell>
          <cell r="V131">
            <v>1</v>
          </cell>
          <cell r="BH131" t="str">
            <v>Lebih</v>
          </cell>
          <cell r="BI131" t="str">
            <v>Normal</v>
          </cell>
          <cell r="BJ131" t="str">
            <v>Normal</v>
          </cell>
          <cell r="BL131" t="str">
            <v>Tinggi</v>
          </cell>
          <cell r="BN131" t="str">
            <v>-</v>
          </cell>
          <cell r="BO131" t="str">
            <v>Tidak</v>
          </cell>
          <cell r="BT131" t="str">
            <v>Normal</v>
          </cell>
          <cell r="BW131" t="str">
            <v>Normal</v>
          </cell>
          <cell r="CI131" t="str">
            <v>Mandiri (A)</v>
          </cell>
          <cell r="CZ131" t="str">
            <v>Normal</v>
          </cell>
        </row>
        <row r="132">
          <cell r="C132" t="str">
            <v>Polowijen</v>
          </cell>
          <cell r="M132" t="str">
            <v>Perempuan</v>
          </cell>
          <cell r="O132">
            <v>55</v>
          </cell>
          <cell r="P132">
            <v>59</v>
          </cell>
          <cell r="Q132">
            <v>155</v>
          </cell>
          <cell r="U132">
            <v>129</v>
          </cell>
          <cell r="V132">
            <v>1</v>
          </cell>
          <cell r="BH132" t="str">
            <v>Normal</v>
          </cell>
          <cell r="BI132" t="str">
            <v>Normal</v>
          </cell>
          <cell r="BJ132" t="str">
            <v>Normal</v>
          </cell>
          <cell r="BL132" t="str">
            <v>Normal</v>
          </cell>
          <cell r="BN132" t="str">
            <v>-</v>
          </cell>
          <cell r="BO132" t="str">
            <v>Tidak</v>
          </cell>
          <cell r="BT132" t="str">
            <v>Gg Penglihatan</v>
          </cell>
          <cell r="BW132" t="str">
            <v>Normal</v>
          </cell>
          <cell r="CI132" t="str">
            <v>Mandiri (A)</v>
          </cell>
          <cell r="CZ132" t="str">
            <v>Normal</v>
          </cell>
        </row>
        <row r="133">
          <cell r="C133" t="str">
            <v>Polowijen</v>
          </cell>
          <cell r="M133" t="str">
            <v>Perempuan</v>
          </cell>
          <cell r="O133">
            <v>55</v>
          </cell>
          <cell r="P133">
            <v>53</v>
          </cell>
          <cell r="Q133">
            <v>143</v>
          </cell>
          <cell r="U133">
            <v>87</v>
          </cell>
          <cell r="V133">
            <v>1</v>
          </cell>
          <cell r="BH133" t="str">
            <v>Lebih</v>
          </cell>
          <cell r="BI133" t="str">
            <v>Normal</v>
          </cell>
          <cell r="BJ133" t="str">
            <v>Normal</v>
          </cell>
          <cell r="BL133" t="str">
            <v>Tinggi</v>
          </cell>
          <cell r="BN133" t="str">
            <v>-</v>
          </cell>
          <cell r="BO133" t="str">
            <v>Tidak</v>
          </cell>
          <cell r="BT133" t="str">
            <v>Normal</v>
          </cell>
          <cell r="BW133" t="str">
            <v>Normal</v>
          </cell>
          <cell r="CI133" t="str">
            <v>Mandiri (A)</v>
          </cell>
          <cell r="CZ133" t="str">
            <v>Normal</v>
          </cell>
        </row>
        <row r="134">
          <cell r="C134" t="str">
            <v>Polowijen</v>
          </cell>
          <cell r="M134" t="str">
            <v>Perempuan</v>
          </cell>
          <cell r="O134">
            <v>54</v>
          </cell>
          <cell r="P134">
            <v>55</v>
          </cell>
          <cell r="Q134">
            <v>155</v>
          </cell>
          <cell r="U134">
            <v>96</v>
          </cell>
          <cell r="V134">
            <v>1</v>
          </cell>
          <cell r="BH134" t="str">
            <v>Normal</v>
          </cell>
          <cell r="BI134" t="str">
            <v>Normal</v>
          </cell>
          <cell r="BJ134" t="str">
            <v>Normal</v>
          </cell>
          <cell r="BL134" t="str">
            <v>Tinggi</v>
          </cell>
          <cell r="BN134" t="str">
            <v>Normal</v>
          </cell>
          <cell r="BO134" t="str">
            <v>Tidak</v>
          </cell>
          <cell r="BT134" t="str">
            <v>Gg Penglihatan</v>
          </cell>
          <cell r="BW134" t="str">
            <v>Normal</v>
          </cell>
          <cell r="CI134" t="str">
            <v>Mandiri (A)</v>
          </cell>
          <cell r="CZ134" t="str">
            <v>Normal</v>
          </cell>
        </row>
        <row r="135">
          <cell r="C135" t="str">
            <v>Polowijen</v>
          </cell>
          <cell r="M135" t="str">
            <v>Laki-laki</v>
          </cell>
          <cell r="O135">
            <v>54</v>
          </cell>
          <cell r="P135">
            <v>75</v>
          </cell>
          <cell r="Q135">
            <v>159</v>
          </cell>
          <cell r="U135">
            <v>134</v>
          </cell>
          <cell r="V135">
            <v>1</v>
          </cell>
          <cell r="BH135" t="str">
            <v>Lebih</v>
          </cell>
          <cell r="BI135" t="str">
            <v>Normal</v>
          </cell>
          <cell r="BJ135" t="str">
            <v>Normal</v>
          </cell>
          <cell r="BL135" t="str">
            <v>Normal</v>
          </cell>
          <cell r="BN135" t="str">
            <v>-</v>
          </cell>
          <cell r="BO135" t="str">
            <v>Tidak</v>
          </cell>
          <cell r="BT135" t="str">
            <v>Normal</v>
          </cell>
          <cell r="BW135" t="str">
            <v>Normal</v>
          </cell>
          <cell r="CI135" t="str">
            <v>Mandiri (A)</v>
          </cell>
          <cell r="CZ135" t="str">
            <v>Normal</v>
          </cell>
        </row>
        <row r="136">
          <cell r="C136" t="str">
            <v>Polowijen</v>
          </cell>
          <cell r="M136" t="str">
            <v>Perempuan</v>
          </cell>
          <cell r="O136">
            <v>51</v>
          </cell>
          <cell r="P136">
            <v>63</v>
          </cell>
          <cell r="Q136">
            <v>147</v>
          </cell>
          <cell r="U136">
            <v>124</v>
          </cell>
          <cell r="V136">
            <v>1</v>
          </cell>
          <cell r="BH136" t="str">
            <v>Lebih</v>
          </cell>
          <cell r="BI136" t="str">
            <v>Normal</v>
          </cell>
          <cell r="BJ136" t="str">
            <v>Normal</v>
          </cell>
          <cell r="BL136" t="str">
            <v>Tinggi</v>
          </cell>
          <cell r="BN136" t="str">
            <v>-</v>
          </cell>
          <cell r="BO136" t="str">
            <v>Tidak</v>
          </cell>
          <cell r="BT136" t="str">
            <v>Normal</v>
          </cell>
          <cell r="BW136" t="str">
            <v>Normal</v>
          </cell>
          <cell r="CI136" t="str">
            <v>Mandiri (A)</v>
          </cell>
          <cell r="CZ136" t="str">
            <v>Normal</v>
          </cell>
        </row>
        <row r="137">
          <cell r="C137" t="str">
            <v>Polowijen</v>
          </cell>
          <cell r="M137" t="str">
            <v>Perempuan</v>
          </cell>
          <cell r="O137">
            <v>50</v>
          </cell>
          <cell r="P137">
            <v>55</v>
          </cell>
          <cell r="Q137">
            <v>158</v>
          </cell>
          <cell r="U137">
            <v>104</v>
          </cell>
          <cell r="V137">
            <v>1</v>
          </cell>
          <cell r="BH137" t="str">
            <v>Normal</v>
          </cell>
          <cell r="BI137" t="str">
            <v>Normal</v>
          </cell>
          <cell r="BJ137" t="str">
            <v>Normal</v>
          </cell>
          <cell r="BL137" t="str">
            <v>Tinggi</v>
          </cell>
          <cell r="BN137" t="str">
            <v>-</v>
          </cell>
          <cell r="BO137" t="str">
            <v>Tidak</v>
          </cell>
          <cell r="BT137" t="str">
            <v>Normal</v>
          </cell>
          <cell r="BW137" t="str">
            <v>Normal</v>
          </cell>
          <cell r="CI137" t="str">
            <v>Mandiri (A)</v>
          </cell>
          <cell r="CZ137" t="str">
            <v>Normal</v>
          </cell>
        </row>
        <row r="138">
          <cell r="C138" t="str">
            <v>Polowijen</v>
          </cell>
          <cell r="M138" t="str">
            <v>Perempuan</v>
          </cell>
          <cell r="O138">
            <v>48</v>
          </cell>
          <cell r="P138">
            <v>60</v>
          </cell>
          <cell r="Q138">
            <v>152</v>
          </cell>
          <cell r="U138">
            <v>99</v>
          </cell>
          <cell r="V138">
            <v>1</v>
          </cell>
          <cell r="BH138" t="str">
            <v>Lebih</v>
          </cell>
          <cell r="BI138" t="str">
            <v>Normal</v>
          </cell>
          <cell r="BJ138" t="str">
            <v>Normal</v>
          </cell>
          <cell r="BL138" t="str">
            <v>Tinggi</v>
          </cell>
          <cell r="BN138" t="str">
            <v>-</v>
          </cell>
          <cell r="BO138" t="str">
            <v>Tidak</v>
          </cell>
          <cell r="BT138" t="str">
            <v>Normal</v>
          </cell>
          <cell r="BW138" t="str">
            <v>Normal</v>
          </cell>
          <cell r="CI138" t="str">
            <v>Mandiri (A)</v>
          </cell>
          <cell r="CZ138" t="str">
            <v>Normal</v>
          </cell>
        </row>
        <row r="139">
          <cell r="C139" t="str">
            <v>Polowijen</v>
          </cell>
          <cell r="M139" t="str">
            <v>Perempuan</v>
          </cell>
          <cell r="O139">
            <v>48</v>
          </cell>
          <cell r="P139">
            <v>50</v>
          </cell>
          <cell r="Q139">
            <v>159</v>
          </cell>
          <cell r="U139">
            <v>117</v>
          </cell>
          <cell r="V139">
            <v>1</v>
          </cell>
          <cell r="BH139" t="str">
            <v>Normal</v>
          </cell>
          <cell r="BI139" t="str">
            <v>Normal</v>
          </cell>
          <cell r="BJ139" t="str">
            <v>Normal</v>
          </cell>
          <cell r="BL139" t="str">
            <v>Normal</v>
          </cell>
          <cell r="BN139" t="str">
            <v>-</v>
          </cell>
          <cell r="BO139" t="str">
            <v>Tidak</v>
          </cell>
          <cell r="BT139" t="str">
            <v>Normal</v>
          </cell>
          <cell r="BW139" t="str">
            <v>Normal</v>
          </cell>
          <cell r="CI139" t="str">
            <v>Mandiri (A)</v>
          </cell>
          <cell r="CZ139" t="str">
            <v>Normal</v>
          </cell>
        </row>
        <row r="140">
          <cell r="C140" t="str">
            <v>Polowijen</v>
          </cell>
          <cell r="M140" t="str">
            <v>Perempuan</v>
          </cell>
          <cell r="O140">
            <v>46</v>
          </cell>
          <cell r="P140">
            <v>60</v>
          </cell>
          <cell r="Q140">
            <v>152</v>
          </cell>
          <cell r="U140">
            <v>137</v>
          </cell>
          <cell r="V140">
            <v>1</v>
          </cell>
          <cell r="BH140" t="str">
            <v>Lebih</v>
          </cell>
          <cell r="BI140" t="str">
            <v>Normal</v>
          </cell>
          <cell r="BJ140" t="str">
            <v>Normal</v>
          </cell>
          <cell r="BL140" t="str">
            <v>Normal</v>
          </cell>
          <cell r="BN140" t="str">
            <v>-</v>
          </cell>
          <cell r="BO140" t="str">
            <v>Tidak</v>
          </cell>
          <cell r="BT140" t="str">
            <v>Normal</v>
          </cell>
          <cell r="BW140" t="str">
            <v>Normal</v>
          </cell>
          <cell r="CI140" t="str">
            <v>Mandiri (A)</v>
          </cell>
          <cell r="CZ140" t="str">
            <v>Normal</v>
          </cell>
        </row>
        <row r="141">
          <cell r="C141" t="str">
            <v>Purwodadi</v>
          </cell>
          <cell r="M141" t="str">
            <v>Perempuan</v>
          </cell>
          <cell r="O141">
            <v>83</v>
          </cell>
          <cell r="P141">
            <v>49</v>
          </cell>
          <cell r="Q141">
            <v>147</v>
          </cell>
          <cell r="U141">
            <v>118</v>
          </cell>
          <cell r="V141">
            <v>278</v>
          </cell>
          <cell r="BH141" t="str">
            <v>Normal</v>
          </cell>
          <cell r="BI141" t="str">
            <v>Normal</v>
          </cell>
          <cell r="BJ141" t="str">
            <v>Kolesterol Tinggi</v>
          </cell>
          <cell r="BL141" t="str">
            <v>Normal</v>
          </cell>
          <cell r="BN141" t="str">
            <v>Normal</v>
          </cell>
          <cell r="BO141" t="str">
            <v>Tidak</v>
          </cell>
          <cell r="BT141" t="str">
            <v>Gg Penglihatan</v>
          </cell>
          <cell r="BW141" t="str">
            <v>Gg Pendengaran</v>
          </cell>
          <cell r="CI141" t="str">
            <v>Mandiri (A)</v>
          </cell>
          <cell r="CZ141" t="str">
            <v>Normal</v>
          </cell>
        </row>
        <row r="142">
          <cell r="C142" t="str">
            <v>Purwodadi</v>
          </cell>
          <cell r="M142" t="str">
            <v>Perempuan</v>
          </cell>
          <cell r="O142">
            <v>83</v>
          </cell>
          <cell r="P142">
            <v>39</v>
          </cell>
          <cell r="Q142">
            <v>145</v>
          </cell>
          <cell r="U142">
            <v>156</v>
          </cell>
          <cell r="V142">
            <v>254</v>
          </cell>
          <cell r="BH142" t="str">
            <v>Normal</v>
          </cell>
          <cell r="BI142" t="str">
            <v>Normal</v>
          </cell>
          <cell r="BJ142" t="str">
            <v>Kolesterol Tinggi</v>
          </cell>
          <cell r="BL142" t="str">
            <v>Normal</v>
          </cell>
          <cell r="BN142" t="str">
            <v>Normal</v>
          </cell>
          <cell r="BO142" t="str">
            <v>Tidak</v>
          </cell>
          <cell r="BT142" t="str">
            <v>Gg Penglihatan</v>
          </cell>
          <cell r="BW142" t="str">
            <v>Normal</v>
          </cell>
          <cell r="CI142" t="str">
            <v>Mandiri (A)</v>
          </cell>
          <cell r="CZ142" t="str">
            <v>Normal</v>
          </cell>
        </row>
        <row r="143">
          <cell r="C143" t="str">
            <v>Purwodadi</v>
          </cell>
          <cell r="M143" t="str">
            <v>Perempuan</v>
          </cell>
          <cell r="O143">
            <v>61</v>
          </cell>
          <cell r="P143">
            <v>45</v>
          </cell>
          <cell r="Q143">
            <v>151</v>
          </cell>
          <cell r="U143">
            <v>83</v>
          </cell>
          <cell r="V143">
            <v>266</v>
          </cell>
          <cell r="BH143" t="str">
            <v>Normal</v>
          </cell>
          <cell r="BI143" t="str">
            <v>Normal</v>
          </cell>
          <cell r="BJ143" t="str">
            <v>Kolesterol Tinggi</v>
          </cell>
          <cell r="BL143" t="str">
            <v>Normal</v>
          </cell>
          <cell r="BN143" t="str">
            <v>-</v>
          </cell>
          <cell r="BO143" t="str">
            <v>Tidak</v>
          </cell>
          <cell r="BT143" t="str">
            <v>Gg Penglihatan</v>
          </cell>
          <cell r="BW143" t="str">
            <v>Normal</v>
          </cell>
          <cell r="CI143" t="str">
            <v>Mandiri (A)</v>
          </cell>
          <cell r="CZ143" t="str">
            <v>Normal</v>
          </cell>
        </row>
        <row r="144">
          <cell r="C144" t="str">
            <v>Purwodadi</v>
          </cell>
          <cell r="M144" t="str">
            <v>Perempuan</v>
          </cell>
          <cell r="O144">
            <v>75</v>
          </cell>
          <cell r="P144">
            <v>67</v>
          </cell>
          <cell r="Q144">
            <v>158</v>
          </cell>
          <cell r="U144">
            <v>112</v>
          </cell>
          <cell r="V144">
            <v>1</v>
          </cell>
          <cell r="BH144" t="str">
            <v>Lebih</v>
          </cell>
          <cell r="BI144" t="str">
            <v>Normal</v>
          </cell>
          <cell r="BJ144" t="str">
            <v>Normal</v>
          </cell>
          <cell r="BL144" t="str">
            <v>Tinggi</v>
          </cell>
          <cell r="BN144" t="str">
            <v>-</v>
          </cell>
          <cell r="BO144" t="str">
            <v>Tidak</v>
          </cell>
          <cell r="BT144" t="str">
            <v>Normal</v>
          </cell>
          <cell r="BW144" t="str">
            <v>Normal</v>
          </cell>
          <cell r="CI144" t="str">
            <v>Mandiri (A)</v>
          </cell>
          <cell r="CZ144" t="str">
            <v>Normal</v>
          </cell>
        </row>
        <row r="145">
          <cell r="C145" t="str">
            <v>Purwodadi</v>
          </cell>
          <cell r="M145" t="str">
            <v>Perempuan</v>
          </cell>
          <cell r="O145">
            <v>74</v>
          </cell>
          <cell r="P145">
            <v>48</v>
          </cell>
          <cell r="Q145">
            <v>147</v>
          </cell>
          <cell r="U145">
            <v>108</v>
          </cell>
          <cell r="V145">
            <v>233</v>
          </cell>
          <cell r="BH145" t="str">
            <v>Normal</v>
          </cell>
          <cell r="BI145" t="str">
            <v>Normal</v>
          </cell>
          <cell r="BJ145" t="str">
            <v>Kolesterol Tinggi</v>
          </cell>
          <cell r="BL145" t="str">
            <v>Normal</v>
          </cell>
          <cell r="BN145" t="str">
            <v>Normal</v>
          </cell>
          <cell r="BO145" t="str">
            <v>Tidak</v>
          </cell>
          <cell r="BT145" t="str">
            <v>Gg Penglihatan</v>
          </cell>
          <cell r="BW145" t="str">
            <v>Normal</v>
          </cell>
          <cell r="CI145" t="str">
            <v>Mandiri (A)</v>
          </cell>
          <cell r="CZ145" t="str">
            <v>Normal</v>
          </cell>
        </row>
        <row r="146">
          <cell r="C146" t="str">
            <v>Purwodadi</v>
          </cell>
          <cell r="M146" t="str">
            <v>Laki-laki</v>
          </cell>
          <cell r="O146">
            <v>80</v>
          </cell>
          <cell r="P146">
            <v>60</v>
          </cell>
          <cell r="Q146">
            <v>158</v>
          </cell>
          <cell r="U146">
            <v>121</v>
          </cell>
          <cell r="V146">
            <v>163</v>
          </cell>
          <cell r="BH146" t="str">
            <v>Normal</v>
          </cell>
          <cell r="BI146" t="str">
            <v>Normal</v>
          </cell>
          <cell r="BJ146" t="str">
            <v>Normal</v>
          </cell>
          <cell r="BL146" t="str">
            <v>Normal</v>
          </cell>
          <cell r="BN146" t="str">
            <v>Normal</v>
          </cell>
          <cell r="BO146" t="str">
            <v>Tidak</v>
          </cell>
          <cell r="BT146" t="str">
            <v>Normal</v>
          </cell>
          <cell r="BW146" t="str">
            <v>Normal</v>
          </cell>
          <cell r="CI146" t="str">
            <v>Mandiri (A)</v>
          </cell>
          <cell r="CZ146" t="str">
            <v>Normal</v>
          </cell>
        </row>
        <row r="147">
          <cell r="C147" t="str">
            <v>Purwodadi</v>
          </cell>
          <cell r="M147" t="str">
            <v>Laki-laki</v>
          </cell>
          <cell r="O147">
            <v>70</v>
          </cell>
          <cell r="P147">
            <v>77</v>
          </cell>
          <cell r="Q147">
            <v>167</v>
          </cell>
          <cell r="U147">
            <v>107</v>
          </cell>
          <cell r="V147">
            <v>1</v>
          </cell>
          <cell r="BH147" t="str">
            <v>Lebih</v>
          </cell>
          <cell r="BI147" t="str">
            <v>Normal</v>
          </cell>
          <cell r="BJ147" t="str">
            <v>Normal</v>
          </cell>
          <cell r="BL147" t="str">
            <v>Normal</v>
          </cell>
          <cell r="BN147" t="str">
            <v>-</v>
          </cell>
          <cell r="BO147" t="str">
            <v>Tidak</v>
          </cell>
          <cell r="BT147" t="str">
            <v>Gg Penglihatan</v>
          </cell>
          <cell r="BW147" t="str">
            <v>Normal</v>
          </cell>
          <cell r="CI147" t="str">
            <v>Mandiri (A)</v>
          </cell>
          <cell r="CZ147" t="str">
            <v>Normal</v>
          </cell>
        </row>
        <row r="148">
          <cell r="C148" t="str">
            <v>Purwodadi</v>
          </cell>
          <cell r="M148" t="str">
            <v>Laki-laki</v>
          </cell>
          <cell r="O148">
            <v>61</v>
          </cell>
          <cell r="P148">
            <v>63</v>
          </cell>
          <cell r="Q148">
            <v>164</v>
          </cell>
          <cell r="U148">
            <v>119</v>
          </cell>
          <cell r="V148">
            <v>1</v>
          </cell>
          <cell r="BH148" t="str">
            <v>Normal</v>
          </cell>
          <cell r="BI148" t="str">
            <v>Normal</v>
          </cell>
          <cell r="BJ148" t="str">
            <v>Normal</v>
          </cell>
          <cell r="BL148" t="str">
            <v>Normal</v>
          </cell>
          <cell r="BN148" t="str">
            <v>-</v>
          </cell>
          <cell r="BO148" t="str">
            <v>Tidak</v>
          </cell>
          <cell r="BT148" t="str">
            <v>Gg Penglihatan</v>
          </cell>
          <cell r="BW148" t="str">
            <v>Normal</v>
          </cell>
          <cell r="CI148" t="str">
            <v>Mandiri (A)</v>
          </cell>
          <cell r="CZ148" t="str">
            <v>Normal</v>
          </cell>
        </row>
        <row r="149">
          <cell r="C149" t="str">
            <v>Purwodadi</v>
          </cell>
          <cell r="M149" t="str">
            <v>Laki-laki</v>
          </cell>
          <cell r="O149">
            <v>63</v>
          </cell>
          <cell r="P149">
            <v>58</v>
          </cell>
          <cell r="Q149">
            <v>158</v>
          </cell>
          <cell r="U149">
            <v>130</v>
          </cell>
          <cell r="V149">
            <v>143</v>
          </cell>
          <cell r="BH149" t="str">
            <v>Normal</v>
          </cell>
          <cell r="BI149" t="str">
            <v>Normal</v>
          </cell>
          <cell r="BJ149" t="str">
            <v>Normal</v>
          </cell>
          <cell r="BL149" t="str">
            <v>Tinggi</v>
          </cell>
          <cell r="BN149" t="str">
            <v>Normal</v>
          </cell>
          <cell r="BO149" t="str">
            <v>Tidak</v>
          </cell>
          <cell r="BT149" t="str">
            <v>Normal</v>
          </cell>
          <cell r="BW149" t="str">
            <v>Normal</v>
          </cell>
          <cell r="CI149" t="str">
            <v>Mandiri (A)</v>
          </cell>
          <cell r="CZ149" t="str">
            <v>Normal</v>
          </cell>
        </row>
        <row r="150">
          <cell r="C150" t="str">
            <v>Polowijen</v>
          </cell>
          <cell r="M150" t="str">
            <v>Perempuan</v>
          </cell>
          <cell r="O150">
            <v>61</v>
          </cell>
          <cell r="P150">
            <v>65</v>
          </cell>
          <cell r="Q150">
            <v>155</v>
          </cell>
          <cell r="U150">
            <v>111</v>
          </cell>
          <cell r="V150">
            <v>1</v>
          </cell>
          <cell r="BH150" t="str">
            <v>Lebih</v>
          </cell>
          <cell r="BI150" t="str">
            <v>Normal</v>
          </cell>
          <cell r="BJ150" t="str">
            <v>Normal</v>
          </cell>
          <cell r="BL150" t="str">
            <v>Tinggi</v>
          </cell>
          <cell r="BN150" t="str">
            <v>-</v>
          </cell>
          <cell r="BO150" t="str">
            <v>Tidak</v>
          </cell>
          <cell r="BT150" t="str">
            <v>Normal</v>
          </cell>
          <cell r="BW150" t="str">
            <v>Normal</v>
          </cell>
          <cell r="CI150" t="str">
            <v>Mandiri (A)</v>
          </cell>
          <cell r="CZ150" t="str">
            <v>Normal</v>
          </cell>
        </row>
        <row r="151">
          <cell r="C151" t="str">
            <v>Polowijen</v>
          </cell>
          <cell r="M151" t="str">
            <v>Perempuan</v>
          </cell>
          <cell r="O151">
            <v>65</v>
          </cell>
          <cell r="P151">
            <v>48</v>
          </cell>
          <cell r="Q151">
            <v>153</v>
          </cell>
          <cell r="U151">
            <v>87</v>
          </cell>
          <cell r="V151">
            <v>1</v>
          </cell>
          <cell r="BH151" t="str">
            <v>Normal</v>
          </cell>
          <cell r="BI151" t="str">
            <v>Normal</v>
          </cell>
          <cell r="BJ151" t="str">
            <v>Normal</v>
          </cell>
          <cell r="BL151" t="str">
            <v>Normal</v>
          </cell>
          <cell r="BN151" t="str">
            <v>-</v>
          </cell>
          <cell r="BO151" t="str">
            <v>Tidak</v>
          </cell>
          <cell r="BT151" t="str">
            <v>Gg Penglihatan</v>
          </cell>
          <cell r="BW151" t="str">
            <v>Normal</v>
          </cell>
          <cell r="CI151" t="str">
            <v>Mandiri (A)</v>
          </cell>
          <cell r="CZ151" t="str">
            <v>Normal</v>
          </cell>
        </row>
        <row r="152">
          <cell r="C152" t="str">
            <v>Polowijen</v>
          </cell>
          <cell r="M152" t="str">
            <v>Laki-laki</v>
          </cell>
          <cell r="O152">
            <v>73</v>
          </cell>
          <cell r="P152">
            <v>60</v>
          </cell>
          <cell r="Q152">
            <v>155</v>
          </cell>
          <cell r="U152">
            <v>114</v>
          </cell>
          <cell r="V152">
            <v>1</v>
          </cell>
          <cell r="BH152" t="str">
            <v>Normal</v>
          </cell>
          <cell r="BI152" t="str">
            <v>Normal</v>
          </cell>
          <cell r="BJ152" t="str">
            <v>Normal</v>
          </cell>
          <cell r="BL152" t="str">
            <v>Normal</v>
          </cell>
          <cell r="BN152" t="str">
            <v>-</v>
          </cell>
          <cell r="BO152" t="str">
            <v>Tidak</v>
          </cell>
          <cell r="BT152" t="str">
            <v>Normal</v>
          </cell>
          <cell r="BW152" t="str">
            <v>Normal</v>
          </cell>
          <cell r="CI152" t="str">
            <v>Mandiri (A)</v>
          </cell>
          <cell r="CZ152" t="str">
            <v>Normal</v>
          </cell>
        </row>
        <row r="153">
          <cell r="C153" t="str">
            <v>Polowijen</v>
          </cell>
          <cell r="M153" t="str">
            <v>Perempuan</v>
          </cell>
          <cell r="O153">
            <v>74</v>
          </cell>
          <cell r="P153">
            <v>59</v>
          </cell>
          <cell r="Q153">
            <v>143</v>
          </cell>
          <cell r="U153">
            <v>115</v>
          </cell>
          <cell r="V153">
            <v>1</v>
          </cell>
          <cell r="BH153" t="str">
            <v>Lebih</v>
          </cell>
          <cell r="BI153" t="str">
            <v>Normal</v>
          </cell>
          <cell r="BJ153" t="str">
            <v>Normal</v>
          </cell>
          <cell r="BL153" t="str">
            <v>Tinggi</v>
          </cell>
          <cell r="BN153" t="str">
            <v>-</v>
          </cell>
          <cell r="BO153" t="str">
            <v>Tidak</v>
          </cell>
          <cell r="BT153" t="str">
            <v>Normal</v>
          </cell>
          <cell r="BW153" t="str">
            <v>Normal</v>
          </cell>
          <cell r="CI153" t="str">
            <v>Mandiri (A)</v>
          </cell>
          <cell r="CZ153" t="str">
            <v>Normal</v>
          </cell>
        </row>
        <row r="154">
          <cell r="C154" t="str">
            <v>Polowijen</v>
          </cell>
          <cell r="M154" t="str">
            <v>Perempuan</v>
          </cell>
          <cell r="O154">
            <v>58</v>
          </cell>
          <cell r="P154">
            <v>50</v>
          </cell>
          <cell r="Q154">
            <v>155</v>
          </cell>
          <cell r="U154">
            <v>103</v>
          </cell>
          <cell r="V154">
            <v>1</v>
          </cell>
          <cell r="BH154" t="str">
            <v>Normal</v>
          </cell>
          <cell r="BI154" t="str">
            <v>Normal</v>
          </cell>
          <cell r="BJ154" t="str">
            <v>Normal</v>
          </cell>
          <cell r="BL154" t="str">
            <v>Tinggi</v>
          </cell>
          <cell r="BN154" t="str">
            <v>-</v>
          </cell>
          <cell r="BO154" t="str">
            <v>Tidak</v>
          </cell>
          <cell r="BT154" t="str">
            <v>Normal</v>
          </cell>
          <cell r="BW154" t="str">
            <v>Normal</v>
          </cell>
          <cell r="CI154" t="str">
            <v>Mandiri (A)</v>
          </cell>
          <cell r="CZ154" t="str">
            <v>Normal</v>
          </cell>
        </row>
        <row r="155">
          <cell r="C155" t="str">
            <v>Polowijen</v>
          </cell>
          <cell r="M155" t="str">
            <v>Perempuan</v>
          </cell>
          <cell r="O155">
            <v>64</v>
          </cell>
          <cell r="P155">
            <v>65</v>
          </cell>
          <cell r="Q155">
            <v>151</v>
          </cell>
          <cell r="U155">
            <v>118</v>
          </cell>
          <cell r="V155">
            <v>1</v>
          </cell>
          <cell r="BH155" t="str">
            <v>Lebih</v>
          </cell>
          <cell r="BI155" t="str">
            <v>Normal</v>
          </cell>
          <cell r="BJ155" t="str">
            <v>Normal</v>
          </cell>
          <cell r="BL155" t="str">
            <v>Tinggi</v>
          </cell>
          <cell r="BN155" t="str">
            <v>-</v>
          </cell>
          <cell r="BO155" t="str">
            <v>Tidak</v>
          </cell>
          <cell r="BT155" t="str">
            <v>Normal</v>
          </cell>
          <cell r="BW155" t="str">
            <v>Normal</v>
          </cell>
          <cell r="CI155" t="str">
            <v>Mandiri (A)</v>
          </cell>
          <cell r="CZ155" t="str">
            <v>Normal</v>
          </cell>
        </row>
        <row r="156">
          <cell r="C156" t="str">
            <v>Polowijen</v>
          </cell>
          <cell r="M156" t="str">
            <v>Perempuan</v>
          </cell>
          <cell r="O156">
            <v>66</v>
          </cell>
          <cell r="P156">
            <v>57</v>
          </cell>
          <cell r="Q156">
            <v>153</v>
          </cell>
          <cell r="U156">
            <v>128</v>
          </cell>
          <cell r="V156">
            <v>1</v>
          </cell>
          <cell r="BH156" t="str">
            <v>Normal</v>
          </cell>
          <cell r="BI156" t="str">
            <v>Normal</v>
          </cell>
          <cell r="BJ156" t="str">
            <v>Normal</v>
          </cell>
          <cell r="BL156" t="str">
            <v>Tinggi</v>
          </cell>
          <cell r="BN156" t="str">
            <v>-</v>
          </cell>
          <cell r="BO156" t="str">
            <v>Tidak</v>
          </cell>
          <cell r="BT156" t="str">
            <v>Gg Penglihatan</v>
          </cell>
          <cell r="BW156" t="str">
            <v>Normal</v>
          </cell>
          <cell r="CI156" t="str">
            <v>Mandiri (A)</v>
          </cell>
          <cell r="CZ156" t="str">
            <v>Normal</v>
          </cell>
        </row>
        <row r="157">
          <cell r="C157" t="str">
            <v>Polowijen</v>
          </cell>
          <cell r="M157" t="str">
            <v>Perempuan</v>
          </cell>
          <cell r="O157">
            <v>76</v>
          </cell>
          <cell r="P157">
            <v>35</v>
          </cell>
          <cell r="Q157">
            <v>150</v>
          </cell>
          <cell r="U157">
            <v>96</v>
          </cell>
          <cell r="V157">
            <v>1</v>
          </cell>
          <cell r="BH157" t="str">
            <v>IMT Kurang</v>
          </cell>
          <cell r="BI157" t="str">
            <v>Normal</v>
          </cell>
          <cell r="BJ157" t="str">
            <v>Normal</v>
          </cell>
          <cell r="BL157" t="str">
            <v>Normal</v>
          </cell>
          <cell r="BN157" t="str">
            <v>-</v>
          </cell>
          <cell r="BO157" t="str">
            <v>Tidak</v>
          </cell>
          <cell r="BT157" t="str">
            <v>Normal</v>
          </cell>
          <cell r="BW157" t="str">
            <v>Normal</v>
          </cell>
          <cell r="CI157" t="str">
            <v>Mandiri (A)</v>
          </cell>
          <cell r="CZ157" t="str">
            <v>Normal</v>
          </cell>
        </row>
        <row r="158">
          <cell r="C158" t="str">
            <v>Polowijen</v>
          </cell>
          <cell r="M158" t="str">
            <v>Perempuan</v>
          </cell>
          <cell r="O158">
            <v>62</v>
          </cell>
          <cell r="P158">
            <v>58</v>
          </cell>
          <cell r="Q158">
            <v>158</v>
          </cell>
          <cell r="U158">
            <v>437</v>
          </cell>
          <cell r="V158">
            <v>1</v>
          </cell>
          <cell r="BH158" t="str">
            <v>Normal</v>
          </cell>
          <cell r="BI158" t="str">
            <v>DM</v>
          </cell>
          <cell r="BJ158" t="str">
            <v>Normal</v>
          </cell>
          <cell r="BL158" t="str">
            <v>Tinggi</v>
          </cell>
          <cell r="BN158" t="str">
            <v>-</v>
          </cell>
          <cell r="BO158" t="str">
            <v>Tidak</v>
          </cell>
          <cell r="BT158" t="str">
            <v>Gg Penglihatan</v>
          </cell>
          <cell r="BW158" t="str">
            <v>Normal</v>
          </cell>
          <cell r="CI158" t="str">
            <v>Mandiri (A)</v>
          </cell>
          <cell r="CZ158" t="str">
            <v>Normal</v>
          </cell>
        </row>
        <row r="159">
          <cell r="C159" t="str">
            <v>Polowijen</v>
          </cell>
          <cell r="M159" t="str">
            <v>Perempuan</v>
          </cell>
          <cell r="O159">
            <v>60</v>
          </cell>
          <cell r="P159">
            <v>58</v>
          </cell>
          <cell r="Q159">
            <v>148</v>
          </cell>
          <cell r="U159">
            <v>110</v>
          </cell>
          <cell r="V159">
            <v>1</v>
          </cell>
          <cell r="BH159" t="str">
            <v>Lebih</v>
          </cell>
          <cell r="BI159" t="str">
            <v>Normal</v>
          </cell>
          <cell r="BJ159" t="str">
            <v>Normal</v>
          </cell>
          <cell r="BL159" t="str">
            <v>Normal</v>
          </cell>
          <cell r="BN159" t="str">
            <v>-</v>
          </cell>
          <cell r="BO159" t="str">
            <v>Tidak</v>
          </cell>
          <cell r="BT159" t="str">
            <v>Normal</v>
          </cell>
          <cell r="BW159" t="str">
            <v>Normal</v>
          </cell>
          <cell r="CI159" t="str">
            <v>Mandiri (A)</v>
          </cell>
          <cell r="CZ159" t="str">
            <v>Normal</v>
          </cell>
        </row>
        <row r="160">
          <cell r="C160" t="str">
            <v>Polowijen</v>
          </cell>
          <cell r="M160" t="str">
            <v>Perempuan</v>
          </cell>
          <cell r="O160">
            <v>63</v>
          </cell>
          <cell r="P160">
            <v>69</v>
          </cell>
          <cell r="Q160">
            <v>148</v>
          </cell>
          <cell r="U160">
            <v>388</v>
          </cell>
          <cell r="V160">
            <v>1</v>
          </cell>
          <cell r="BH160" t="str">
            <v>Lebih</v>
          </cell>
          <cell r="BI160" t="str">
            <v>DM</v>
          </cell>
          <cell r="BJ160" t="str">
            <v>Normal</v>
          </cell>
          <cell r="BL160" t="str">
            <v>Tinggi</v>
          </cell>
          <cell r="BN160" t="str">
            <v>-</v>
          </cell>
          <cell r="BO160" t="str">
            <v>Tidak</v>
          </cell>
          <cell r="BT160" t="str">
            <v>Normal</v>
          </cell>
          <cell r="BW160" t="str">
            <v>Normal</v>
          </cell>
          <cell r="CI160" t="str">
            <v>Mandiri (A)</v>
          </cell>
          <cell r="CZ160" t="str">
            <v>Normal</v>
          </cell>
        </row>
        <row r="161">
          <cell r="C161" t="str">
            <v>Polowijen</v>
          </cell>
          <cell r="M161" t="str">
            <v>Perempuan</v>
          </cell>
          <cell r="O161">
            <v>66</v>
          </cell>
          <cell r="P161">
            <v>68</v>
          </cell>
          <cell r="Q161">
            <v>156</v>
          </cell>
          <cell r="U161">
            <v>112</v>
          </cell>
          <cell r="V161">
            <v>1</v>
          </cell>
          <cell r="BH161" t="str">
            <v>Lebih</v>
          </cell>
          <cell r="BI161" t="str">
            <v>Normal</v>
          </cell>
          <cell r="BJ161" t="str">
            <v>Normal</v>
          </cell>
          <cell r="BL161" t="str">
            <v>Normal</v>
          </cell>
          <cell r="BN161" t="str">
            <v>-</v>
          </cell>
          <cell r="BO161" t="str">
            <v>Tidak</v>
          </cell>
          <cell r="BT161" t="str">
            <v>Normal</v>
          </cell>
          <cell r="BW161" t="str">
            <v>Normal</v>
          </cell>
          <cell r="CI161" t="str">
            <v>Mandiri (A)</v>
          </cell>
          <cell r="CZ161" t="str">
            <v>Normal</v>
          </cell>
        </row>
        <row r="162">
          <cell r="C162" t="str">
            <v>Polowijen</v>
          </cell>
          <cell r="M162" t="str">
            <v>Perempuan</v>
          </cell>
          <cell r="O162">
            <v>72</v>
          </cell>
          <cell r="P162">
            <v>53</v>
          </cell>
          <cell r="Q162">
            <v>148</v>
          </cell>
          <cell r="U162">
            <v>110</v>
          </cell>
          <cell r="V162">
            <v>1</v>
          </cell>
          <cell r="BH162" t="str">
            <v>Normal</v>
          </cell>
          <cell r="BI162" t="str">
            <v>Normal</v>
          </cell>
          <cell r="BJ162" t="str">
            <v>Normal</v>
          </cell>
          <cell r="BL162" t="str">
            <v>Normal</v>
          </cell>
          <cell r="BN162" t="str">
            <v>-</v>
          </cell>
          <cell r="BO162" t="str">
            <v>Tidak</v>
          </cell>
          <cell r="BT162" t="str">
            <v>Normal</v>
          </cell>
          <cell r="BW162" t="str">
            <v>Normal</v>
          </cell>
          <cell r="CI162" t="str">
            <v>Mandiri (A)</v>
          </cell>
          <cell r="CZ162" t="str">
            <v>Normal</v>
          </cell>
        </row>
        <row r="163">
          <cell r="C163" t="str">
            <v>Polowijen</v>
          </cell>
          <cell r="M163" t="str">
            <v>Laki-laki</v>
          </cell>
          <cell r="O163">
            <v>69</v>
          </cell>
          <cell r="P163">
            <v>70</v>
          </cell>
          <cell r="Q163">
            <v>155</v>
          </cell>
          <cell r="U163">
            <v>145</v>
          </cell>
          <cell r="V163">
            <v>1</v>
          </cell>
          <cell r="BH163" t="str">
            <v>Lebih</v>
          </cell>
          <cell r="BI163" t="str">
            <v>Normal</v>
          </cell>
          <cell r="BJ163" t="str">
            <v>Normal</v>
          </cell>
          <cell r="BL163" t="str">
            <v>Normal</v>
          </cell>
          <cell r="BN163" t="str">
            <v>-</v>
          </cell>
          <cell r="BO163" t="str">
            <v>Tidak</v>
          </cell>
          <cell r="BT163" t="str">
            <v>Normal</v>
          </cell>
          <cell r="BW163" t="str">
            <v>Normal</v>
          </cell>
          <cell r="CI163" t="str">
            <v>Mandiri (A)</v>
          </cell>
          <cell r="CZ163" t="str">
            <v>Normal</v>
          </cell>
        </row>
        <row r="164">
          <cell r="C164" t="str">
            <v>Polowijen</v>
          </cell>
          <cell r="M164" t="str">
            <v>Perempuan</v>
          </cell>
          <cell r="O164">
            <v>73</v>
          </cell>
          <cell r="P164">
            <v>37</v>
          </cell>
          <cell r="Q164">
            <v>144</v>
          </cell>
          <cell r="U164">
            <v>94</v>
          </cell>
          <cell r="V164">
            <v>271</v>
          </cell>
          <cell r="BH164" t="str">
            <v>IMT Kurang</v>
          </cell>
          <cell r="BI164" t="str">
            <v>Normal</v>
          </cell>
          <cell r="BJ164" t="str">
            <v>Kolesterol Tinggi</v>
          </cell>
          <cell r="BL164" t="str">
            <v>Tinggi</v>
          </cell>
          <cell r="BN164" t="str">
            <v>-</v>
          </cell>
          <cell r="BO164" t="str">
            <v>Tidak</v>
          </cell>
          <cell r="BT164" t="str">
            <v>Normal</v>
          </cell>
          <cell r="BW164" t="str">
            <v>Normal</v>
          </cell>
          <cell r="CI164" t="str">
            <v>Mandiri (A)</v>
          </cell>
          <cell r="CZ164" t="str">
            <v>Normal</v>
          </cell>
        </row>
        <row r="165">
          <cell r="C165" t="str">
            <v>Polowijen</v>
          </cell>
          <cell r="M165" t="str">
            <v>Perempuan</v>
          </cell>
          <cell r="O165">
            <v>73</v>
          </cell>
          <cell r="P165">
            <v>65</v>
          </cell>
          <cell r="Q165">
            <v>154</v>
          </cell>
          <cell r="U165">
            <v>218</v>
          </cell>
          <cell r="V165">
            <v>1</v>
          </cell>
          <cell r="BH165" t="str">
            <v>Lebih</v>
          </cell>
          <cell r="BI165" t="str">
            <v>DM</v>
          </cell>
          <cell r="BJ165" t="str">
            <v>Normal</v>
          </cell>
          <cell r="BL165" t="str">
            <v>Normal</v>
          </cell>
          <cell r="BN165" t="str">
            <v>-</v>
          </cell>
          <cell r="BO165" t="str">
            <v>Tidak</v>
          </cell>
          <cell r="BT165" t="str">
            <v>Normal</v>
          </cell>
          <cell r="BW165" t="str">
            <v>Normal</v>
          </cell>
          <cell r="CI165" t="str">
            <v>Mandiri (A)</v>
          </cell>
          <cell r="CZ165" t="str">
            <v>Normal</v>
          </cell>
        </row>
        <row r="166">
          <cell r="C166" t="str">
            <v>Polowijen</v>
          </cell>
          <cell r="M166" t="str">
            <v>Perempuan</v>
          </cell>
          <cell r="O166">
            <v>66</v>
          </cell>
          <cell r="P166">
            <v>51</v>
          </cell>
          <cell r="Q166">
            <v>143</v>
          </cell>
          <cell r="U166">
            <v>121</v>
          </cell>
          <cell r="V166">
            <v>1</v>
          </cell>
          <cell r="BH166" t="str">
            <v>Normal</v>
          </cell>
          <cell r="BI166" t="str">
            <v>Normal</v>
          </cell>
          <cell r="BJ166" t="str">
            <v>Normal</v>
          </cell>
          <cell r="BL166" t="str">
            <v>Normal</v>
          </cell>
          <cell r="BN166" t="str">
            <v>-</v>
          </cell>
          <cell r="BO166" t="str">
            <v>Tidak</v>
          </cell>
          <cell r="BT166" t="str">
            <v>Normal</v>
          </cell>
          <cell r="BW166" t="str">
            <v>Normal</v>
          </cell>
          <cell r="CI166" t="str">
            <v>Mandiri (A)</v>
          </cell>
          <cell r="CZ166" t="str">
            <v>Normal</v>
          </cell>
        </row>
        <row r="167">
          <cell r="C167" t="str">
            <v>Polowijen</v>
          </cell>
          <cell r="M167" t="str">
            <v>Perempuan</v>
          </cell>
          <cell r="O167">
            <v>95</v>
          </cell>
          <cell r="P167">
            <v>42</v>
          </cell>
          <cell r="Q167">
            <v>140</v>
          </cell>
          <cell r="U167">
            <v>141</v>
          </cell>
          <cell r="V167">
            <v>1</v>
          </cell>
          <cell r="BH167" t="str">
            <v>Normal</v>
          </cell>
          <cell r="BI167" t="str">
            <v>Normal</v>
          </cell>
          <cell r="BJ167" t="str">
            <v>Normal</v>
          </cell>
          <cell r="BL167" t="str">
            <v>Normal</v>
          </cell>
          <cell r="BN167" t="str">
            <v>-</v>
          </cell>
          <cell r="BO167" t="str">
            <v>Tidak</v>
          </cell>
          <cell r="BT167" t="str">
            <v>Normal</v>
          </cell>
          <cell r="BW167" t="str">
            <v>Gg Pendengaran</v>
          </cell>
          <cell r="CI167" t="str">
            <v>Mandiri (A)</v>
          </cell>
          <cell r="CZ167" t="str">
            <v>Normal</v>
          </cell>
        </row>
        <row r="168">
          <cell r="C168" t="str">
            <v>Polowijen</v>
          </cell>
          <cell r="M168" t="str">
            <v>Perempuan</v>
          </cell>
          <cell r="O168">
            <v>59</v>
          </cell>
          <cell r="P168">
            <v>43</v>
          </cell>
          <cell r="Q168">
            <v>150</v>
          </cell>
          <cell r="U168">
            <v>82</v>
          </cell>
          <cell r="V168">
            <v>1</v>
          </cell>
          <cell r="BH168" t="str">
            <v>Normal</v>
          </cell>
          <cell r="BI168" t="str">
            <v>Normal</v>
          </cell>
          <cell r="BJ168" t="str">
            <v>Normal</v>
          </cell>
          <cell r="BL168" t="str">
            <v>Tinggi</v>
          </cell>
          <cell r="BN168" t="str">
            <v>-</v>
          </cell>
          <cell r="BO168" t="str">
            <v>Tidak</v>
          </cell>
          <cell r="BT168" t="str">
            <v>Gg Penglihatan</v>
          </cell>
          <cell r="BW168" t="str">
            <v>Normal</v>
          </cell>
          <cell r="CI168" t="str">
            <v>Mandiri (A)</v>
          </cell>
          <cell r="CZ168" t="str">
            <v>Normal</v>
          </cell>
        </row>
        <row r="169">
          <cell r="C169" t="str">
            <v>Polowijen</v>
          </cell>
          <cell r="M169" t="str">
            <v>Perempuan</v>
          </cell>
          <cell r="O169">
            <v>68</v>
          </cell>
          <cell r="P169">
            <v>67</v>
          </cell>
          <cell r="Q169">
            <v>156</v>
          </cell>
          <cell r="U169">
            <v>106</v>
          </cell>
          <cell r="V169">
            <v>1</v>
          </cell>
          <cell r="BH169" t="str">
            <v>Lebih</v>
          </cell>
          <cell r="BI169" t="str">
            <v>Normal</v>
          </cell>
          <cell r="BJ169" t="str">
            <v>Normal</v>
          </cell>
          <cell r="BL169" t="str">
            <v>Normal</v>
          </cell>
          <cell r="BN169" t="str">
            <v>-</v>
          </cell>
          <cell r="BO169" t="str">
            <v>Tidak</v>
          </cell>
          <cell r="BT169" t="str">
            <v>Normal</v>
          </cell>
          <cell r="BW169" t="str">
            <v>Normal</v>
          </cell>
          <cell r="CI169" t="str">
            <v>Mandiri (A)</v>
          </cell>
          <cell r="CZ169" t="str">
            <v>Normal</v>
          </cell>
        </row>
        <row r="170">
          <cell r="C170" t="str">
            <v>Polowijen</v>
          </cell>
          <cell r="M170" t="str">
            <v>Perempuan</v>
          </cell>
          <cell r="O170">
            <v>71</v>
          </cell>
          <cell r="P170">
            <v>60</v>
          </cell>
          <cell r="Q170">
            <v>152</v>
          </cell>
          <cell r="U170">
            <v>103</v>
          </cell>
          <cell r="V170">
            <v>1</v>
          </cell>
          <cell r="BH170" t="str">
            <v>Lebih</v>
          </cell>
          <cell r="BI170" t="str">
            <v>Normal</v>
          </cell>
          <cell r="BJ170" t="str">
            <v>Normal</v>
          </cell>
          <cell r="BL170" t="str">
            <v>Normal</v>
          </cell>
          <cell r="BN170" t="str">
            <v>-</v>
          </cell>
          <cell r="BO170" t="str">
            <v>Tidak</v>
          </cell>
          <cell r="BT170" t="str">
            <v>Gg Penglihatan</v>
          </cell>
          <cell r="BW170" t="str">
            <v>Normal</v>
          </cell>
          <cell r="CI170" t="str">
            <v>Mandiri (A)</v>
          </cell>
          <cell r="CZ170" t="str">
            <v>Normal</v>
          </cell>
        </row>
        <row r="171">
          <cell r="C171" t="str">
            <v>Polowijen</v>
          </cell>
          <cell r="M171" t="str">
            <v>Perempuan</v>
          </cell>
          <cell r="O171">
            <v>62</v>
          </cell>
          <cell r="P171">
            <v>73</v>
          </cell>
          <cell r="Q171">
            <v>155</v>
          </cell>
          <cell r="U171">
            <v>224</v>
          </cell>
          <cell r="V171">
            <v>262</v>
          </cell>
          <cell r="BH171" t="str">
            <v>Lebih</v>
          </cell>
          <cell r="BI171" t="str">
            <v>DM</v>
          </cell>
          <cell r="BJ171" t="str">
            <v>Kolesterol Tinggi</v>
          </cell>
          <cell r="BL171" t="str">
            <v>Tinggi</v>
          </cell>
          <cell r="BN171" t="str">
            <v>Tinggi</v>
          </cell>
          <cell r="BO171" t="str">
            <v>Tidak</v>
          </cell>
          <cell r="BT171" t="str">
            <v>Normal</v>
          </cell>
          <cell r="BW171" t="str">
            <v>Normal</v>
          </cell>
          <cell r="CI171" t="str">
            <v>Mandiri (A)</v>
          </cell>
          <cell r="CZ171" t="str">
            <v>Normal</v>
          </cell>
        </row>
        <row r="172">
          <cell r="C172" t="str">
            <v>Polowijen</v>
          </cell>
          <cell r="M172" t="str">
            <v>Perempuan</v>
          </cell>
          <cell r="O172">
            <v>75</v>
          </cell>
          <cell r="P172">
            <v>61</v>
          </cell>
          <cell r="Q172">
            <v>156</v>
          </cell>
          <cell r="U172">
            <v>106</v>
          </cell>
          <cell r="V172">
            <v>1</v>
          </cell>
          <cell r="BH172" t="str">
            <v>Lebih</v>
          </cell>
          <cell r="BI172" t="str">
            <v>Normal</v>
          </cell>
          <cell r="BJ172" t="str">
            <v>Normal</v>
          </cell>
          <cell r="BL172" t="str">
            <v>Tinggi</v>
          </cell>
          <cell r="BN172" t="str">
            <v>-</v>
          </cell>
          <cell r="BO172" t="str">
            <v>Tidak</v>
          </cell>
          <cell r="BT172" t="str">
            <v>Gg Penglihatan</v>
          </cell>
          <cell r="BW172" t="str">
            <v>Normal</v>
          </cell>
          <cell r="CI172" t="str">
            <v>Mandiri (A)</v>
          </cell>
          <cell r="CZ172" t="str">
            <v>Normal</v>
          </cell>
        </row>
        <row r="173">
          <cell r="C173" t="str">
            <v>Polowijen</v>
          </cell>
          <cell r="M173" t="str">
            <v>Perempuan</v>
          </cell>
          <cell r="O173">
            <v>59</v>
          </cell>
          <cell r="P173">
            <v>46</v>
          </cell>
          <cell r="Q173">
            <v>159</v>
          </cell>
          <cell r="U173">
            <v>99</v>
          </cell>
          <cell r="V173">
            <v>1</v>
          </cell>
          <cell r="BH173" t="str">
            <v>IMT Kurang</v>
          </cell>
          <cell r="BI173" t="str">
            <v>Normal</v>
          </cell>
          <cell r="BJ173" t="str">
            <v>Normal</v>
          </cell>
          <cell r="BL173" t="str">
            <v>Normal</v>
          </cell>
          <cell r="BN173" t="str">
            <v>-</v>
          </cell>
          <cell r="BO173" t="str">
            <v>Tidak</v>
          </cell>
          <cell r="BT173" t="str">
            <v>Gg Penglihatan</v>
          </cell>
          <cell r="BW173" t="str">
            <v>Normal</v>
          </cell>
          <cell r="CI173" t="str">
            <v>Mandiri (A)</v>
          </cell>
          <cell r="CZ173" t="str">
            <v>Normal</v>
          </cell>
        </row>
        <row r="174">
          <cell r="C174" t="str">
            <v>Polowijen</v>
          </cell>
          <cell r="M174" t="str">
            <v>Perempuan</v>
          </cell>
          <cell r="O174">
            <v>69</v>
          </cell>
          <cell r="P174">
            <v>46</v>
          </cell>
          <cell r="Q174">
            <v>153</v>
          </cell>
          <cell r="U174">
            <v>147</v>
          </cell>
          <cell r="V174">
            <v>1</v>
          </cell>
          <cell r="BH174" t="str">
            <v>Normal</v>
          </cell>
          <cell r="BI174" t="str">
            <v>Normal</v>
          </cell>
          <cell r="BJ174" t="str">
            <v>Normal</v>
          </cell>
          <cell r="BL174" t="str">
            <v>Normal</v>
          </cell>
          <cell r="BN174" t="str">
            <v>-</v>
          </cell>
          <cell r="BO174" t="str">
            <v>Tidak</v>
          </cell>
          <cell r="BT174" t="str">
            <v>Normal</v>
          </cell>
          <cell r="BW174" t="str">
            <v>Normal</v>
          </cell>
          <cell r="CI174" t="str">
            <v>Mandiri (A)</v>
          </cell>
          <cell r="CZ174" t="str">
            <v>Normal</v>
          </cell>
        </row>
        <row r="175">
          <cell r="C175" t="str">
            <v>Polowijen</v>
          </cell>
          <cell r="M175" t="str">
            <v>Perempuan</v>
          </cell>
          <cell r="O175">
            <v>60</v>
          </cell>
          <cell r="P175">
            <v>64</v>
          </cell>
          <cell r="Q175">
            <v>157</v>
          </cell>
          <cell r="U175">
            <v>98</v>
          </cell>
          <cell r="V175">
            <v>1</v>
          </cell>
          <cell r="BH175" t="str">
            <v>Lebih</v>
          </cell>
          <cell r="BI175" t="str">
            <v>Normal</v>
          </cell>
          <cell r="BJ175" t="str">
            <v>Normal</v>
          </cell>
          <cell r="BL175" t="str">
            <v>Tinggi</v>
          </cell>
          <cell r="BN175" t="str">
            <v>-</v>
          </cell>
          <cell r="BO175" t="str">
            <v>Tidak</v>
          </cell>
          <cell r="BT175" t="str">
            <v>Gg Penglihatan</v>
          </cell>
          <cell r="BW175" t="str">
            <v>Normal</v>
          </cell>
          <cell r="CI175" t="str">
            <v>Mandiri (A)</v>
          </cell>
          <cell r="CZ175" t="str">
            <v>Normal</v>
          </cell>
        </row>
        <row r="176">
          <cell r="C176" t="str">
            <v>Polowijen</v>
          </cell>
          <cell r="M176" t="str">
            <v>Perempuan</v>
          </cell>
          <cell r="O176">
            <v>49</v>
          </cell>
          <cell r="P176">
            <v>45</v>
          </cell>
          <cell r="Q176">
            <v>150</v>
          </cell>
          <cell r="U176">
            <v>109</v>
          </cell>
          <cell r="V176">
            <v>1</v>
          </cell>
          <cell r="BH176" t="str">
            <v>Normal</v>
          </cell>
          <cell r="BI176" t="str">
            <v>Normal</v>
          </cell>
          <cell r="BJ176" t="str">
            <v>Normal</v>
          </cell>
          <cell r="BL176" t="str">
            <v>Tinggi</v>
          </cell>
          <cell r="BN176" t="str">
            <v>-</v>
          </cell>
          <cell r="BO176" t="str">
            <v>Tidak</v>
          </cell>
          <cell r="BT176" t="str">
            <v>Normal</v>
          </cell>
          <cell r="BW176" t="str">
            <v>Normal</v>
          </cell>
          <cell r="CI176" t="str">
            <v>Mandiri (A)</v>
          </cell>
          <cell r="CZ176" t="str">
            <v>Normal</v>
          </cell>
        </row>
        <row r="177">
          <cell r="C177" t="str">
            <v>Polowijen</v>
          </cell>
          <cell r="M177" t="str">
            <v>Perempuan</v>
          </cell>
          <cell r="O177">
            <v>64</v>
          </cell>
          <cell r="P177">
            <v>53</v>
          </cell>
          <cell r="Q177">
            <v>150</v>
          </cell>
          <cell r="U177">
            <v>114</v>
          </cell>
          <cell r="V177">
            <v>1</v>
          </cell>
          <cell r="BH177" t="str">
            <v>Normal</v>
          </cell>
          <cell r="BI177" t="str">
            <v>Normal</v>
          </cell>
          <cell r="BJ177" t="str">
            <v>Normal</v>
          </cell>
          <cell r="BL177" t="str">
            <v>Normal</v>
          </cell>
          <cell r="BN177" t="str">
            <v>-</v>
          </cell>
          <cell r="BO177" t="str">
            <v>Tidak</v>
          </cell>
          <cell r="BT177" t="str">
            <v>Gg Penglihatan</v>
          </cell>
          <cell r="BW177" t="str">
            <v>Normal</v>
          </cell>
          <cell r="CI177" t="str">
            <v>Mandiri (A)</v>
          </cell>
          <cell r="CZ177" t="str">
            <v>Normal</v>
          </cell>
        </row>
        <row r="178">
          <cell r="C178" t="str">
            <v>Polowijen</v>
          </cell>
          <cell r="M178" t="str">
            <v>Perempuan</v>
          </cell>
          <cell r="O178">
            <v>65</v>
          </cell>
          <cell r="P178">
            <v>62</v>
          </cell>
          <cell r="Q178">
            <v>142</v>
          </cell>
          <cell r="U178">
            <v>135</v>
          </cell>
          <cell r="V178">
            <v>1</v>
          </cell>
          <cell r="BH178" t="str">
            <v>Lebih</v>
          </cell>
          <cell r="BI178" t="str">
            <v>Normal</v>
          </cell>
          <cell r="BJ178" t="str">
            <v>Normal</v>
          </cell>
          <cell r="BL178" t="str">
            <v>Normal</v>
          </cell>
          <cell r="BN178" t="str">
            <v>-</v>
          </cell>
          <cell r="BO178" t="str">
            <v>Tidak</v>
          </cell>
          <cell r="BT178" t="str">
            <v>Normal</v>
          </cell>
          <cell r="BW178" t="str">
            <v>Normal</v>
          </cell>
          <cell r="CI178" t="str">
            <v>Mandiri (A)</v>
          </cell>
          <cell r="CZ178" t="str">
            <v>Normal</v>
          </cell>
        </row>
        <row r="179">
          <cell r="C179" t="str">
            <v>Polowijen</v>
          </cell>
          <cell r="M179" t="str">
            <v>Laki-laki</v>
          </cell>
          <cell r="O179">
            <v>63</v>
          </cell>
          <cell r="P179">
            <v>59</v>
          </cell>
          <cell r="Q179">
            <v>161</v>
          </cell>
          <cell r="U179">
            <v>136</v>
          </cell>
          <cell r="V179">
            <v>1</v>
          </cell>
          <cell r="BH179" t="str">
            <v>Normal</v>
          </cell>
          <cell r="BI179" t="str">
            <v>Normal</v>
          </cell>
          <cell r="BJ179" t="str">
            <v>Normal</v>
          </cell>
          <cell r="BL179" t="str">
            <v>Normal</v>
          </cell>
          <cell r="BN179" t="str">
            <v>-</v>
          </cell>
          <cell r="BO179" t="str">
            <v>Tidak</v>
          </cell>
          <cell r="BT179" t="str">
            <v>Normal</v>
          </cell>
          <cell r="BW179" t="str">
            <v>Normal</v>
          </cell>
          <cell r="CI179" t="str">
            <v>Mandiri (A)</v>
          </cell>
          <cell r="CZ179" t="str">
            <v>Normal</v>
          </cell>
        </row>
        <row r="180">
          <cell r="C180" t="str">
            <v>Polowijen</v>
          </cell>
          <cell r="M180" t="str">
            <v>Perempuan</v>
          </cell>
          <cell r="O180">
            <v>65</v>
          </cell>
          <cell r="P180">
            <v>61</v>
          </cell>
          <cell r="Q180">
            <v>161</v>
          </cell>
          <cell r="U180">
            <v>127</v>
          </cell>
          <cell r="V180">
            <v>1</v>
          </cell>
          <cell r="BH180" t="str">
            <v>Normal</v>
          </cell>
          <cell r="BI180" t="str">
            <v>Normal</v>
          </cell>
          <cell r="BJ180" t="str">
            <v>Normal</v>
          </cell>
          <cell r="BL180" t="str">
            <v>Normal</v>
          </cell>
          <cell r="BN180" t="str">
            <v>-</v>
          </cell>
          <cell r="BO180" t="str">
            <v>Tidak</v>
          </cell>
          <cell r="BT180" t="str">
            <v>Gg Penglihatan</v>
          </cell>
          <cell r="BW180" t="str">
            <v>Normal</v>
          </cell>
          <cell r="CI180" t="str">
            <v>Mandiri (A)</v>
          </cell>
          <cell r="CZ180" t="str">
            <v>Normal</v>
          </cell>
        </row>
        <row r="181">
          <cell r="C181" t="str">
            <v>Polowijen</v>
          </cell>
          <cell r="M181" t="str">
            <v>Perempuan</v>
          </cell>
          <cell r="O181">
            <v>73</v>
          </cell>
          <cell r="P181">
            <v>55</v>
          </cell>
          <cell r="Q181">
            <v>157</v>
          </cell>
          <cell r="U181">
            <v>107</v>
          </cell>
          <cell r="V181">
            <v>1</v>
          </cell>
          <cell r="BH181" t="str">
            <v>Normal</v>
          </cell>
          <cell r="BI181" t="str">
            <v>Normal</v>
          </cell>
          <cell r="BJ181" t="str">
            <v>Normal</v>
          </cell>
          <cell r="BL181" t="str">
            <v>Normal</v>
          </cell>
          <cell r="BN181" t="str">
            <v>-</v>
          </cell>
          <cell r="BO181" t="str">
            <v>Tidak</v>
          </cell>
          <cell r="BT181" t="str">
            <v>Gg Penglihatan</v>
          </cell>
          <cell r="BW181" t="str">
            <v>Normal</v>
          </cell>
          <cell r="CI181" t="str">
            <v>Mandiri (A)</v>
          </cell>
          <cell r="CZ181" t="str">
            <v>Normal</v>
          </cell>
        </row>
        <row r="182">
          <cell r="C182" t="str">
            <v>Polowijen</v>
          </cell>
          <cell r="M182" t="str">
            <v>Perempuan</v>
          </cell>
          <cell r="O182">
            <v>75</v>
          </cell>
          <cell r="P182">
            <v>44</v>
          </cell>
          <cell r="Q182">
            <v>148</v>
          </cell>
          <cell r="U182">
            <v>143</v>
          </cell>
          <cell r="V182">
            <v>1</v>
          </cell>
          <cell r="BH182" t="str">
            <v>Normal</v>
          </cell>
          <cell r="BI182" t="str">
            <v>Normal</v>
          </cell>
          <cell r="BJ182" t="str">
            <v>Normal</v>
          </cell>
          <cell r="BL182" t="str">
            <v>Normal</v>
          </cell>
          <cell r="BN182" t="str">
            <v>-</v>
          </cell>
          <cell r="BO182" t="str">
            <v>Tidak</v>
          </cell>
          <cell r="BT182" t="str">
            <v>Normal</v>
          </cell>
          <cell r="BW182" t="str">
            <v>Normal</v>
          </cell>
          <cell r="CI182" t="str">
            <v>Mandiri (A)</v>
          </cell>
          <cell r="CZ182" t="str">
            <v>Normal</v>
          </cell>
        </row>
        <row r="183">
          <cell r="C183" t="str">
            <v>Polowijen</v>
          </cell>
          <cell r="M183" t="str">
            <v>Perempuan</v>
          </cell>
          <cell r="O183">
            <v>70</v>
          </cell>
          <cell r="P183">
            <v>57</v>
          </cell>
          <cell r="Q183">
            <v>151</v>
          </cell>
          <cell r="U183">
            <v>157</v>
          </cell>
          <cell r="V183">
            <v>1</v>
          </cell>
          <cell r="BH183" t="str">
            <v>Normal</v>
          </cell>
          <cell r="BI183" t="str">
            <v>Normal</v>
          </cell>
          <cell r="BJ183" t="str">
            <v>Normal</v>
          </cell>
          <cell r="BL183" t="str">
            <v>Tinggi</v>
          </cell>
          <cell r="BN183" t="str">
            <v>-</v>
          </cell>
          <cell r="BO183" t="str">
            <v>Tidak</v>
          </cell>
          <cell r="BT183" t="str">
            <v>Normal</v>
          </cell>
          <cell r="BW183" t="str">
            <v>Normal</v>
          </cell>
          <cell r="CI183" t="str">
            <v>Mandiri (A)</v>
          </cell>
          <cell r="CZ183" t="str">
            <v>Normal</v>
          </cell>
        </row>
        <row r="184">
          <cell r="C184" t="str">
            <v>Polowijen</v>
          </cell>
          <cell r="M184" t="str">
            <v>Perempuan</v>
          </cell>
          <cell r="O184">
            <v>77</v>
          </cell>
          <cell r="P184">
            <v>51</v>
          </cell>
          <cell r="Q184">
            <v>143</v>
          </cell>
          <cell r="U184">
            <v>145</v>
          </cell>
          <cell r="V184">
            <v>1</v>
          </cell>
          <cell r="BH184" t="str">
            <v>Normal</v>
          </cell>
          <cell r="BI184" t="str">
            <v>Normal</v>
          </cell>
          <cell r="BJ184" t="str">
            <v>Normal</v>
          </cell>
          <cell r="BL184" t="str">
            <v>Tinggi</v>
          </cell>
          <cell r="BN184" t="str">
            <v>-</v>
          </cell>
          <cell r="BO184" t="str">
            <v>Tidak</v>
          </cell>
          <cell r="BT184" t="str">
            <v>Gg Penglihatan</v>
          </cell>
          <cell r="BW184" t="str">
            <v>Normal</v>
          </cell>
          <cell r="CI184" t="str">
            <v>Mandiri (A)</v>
          </cell>
          <cell r="CZ184" t="str">
            <v>Normal</v>
          </cell>
        </row>
        <row r="185">
          <cell r="C185" t="str">
            <v>Polowijen</v>
          </cell>
          <cell r="M185" t="str">
            <v>Laki-laki</v>
          </cell>
          <cell r="O185">
            <v>80</v>
          </cell>
          <cell r="P185">
            <v>83</v>
          </cell>
          <cell r="Q185">
            <v>159</v>
          </cell>
          <cell r="U185">
            <v>176</v>
          </cell>
          <cell r="V185">
            <v>1</v>
          </cell>
          <cell r="BH185" t="str">
            <v>Lebih</v>
          </cell>
          <cell r="BI185" t="str">
            <v>Normal</v>
          </cell>
          <cell r="BJ185" t="str">
            <v>Normal</v>
          </cell>
          <cell r="BL185" t="str">
            <v>Normal</v>
          </cell>
          <cell r="BN185" t="str">
            <v>-</v>
          </cell>
          <cell r="BO185" t="str">
            <v>Tidak</v>
          </cell>
          <cell r="BT185" t="str">
            <v>Normal</v>
          </cell>
          <cell r="BW185" t="str">
            <v>Normal</v>
          </cell>
          <cell r="CI185" t="str">
            <v>Mandiri (A)</v>
          </cell>
          <cell r="CZ185" t="str">
            <v>Normal</v>
          </cell>
        </row>
        <row r="186">
          <cell r="C186" t="str">
            <v>Polowijen</v>
          </cell>
          <cell r="M186" t="str">
            <v>Perempuan</v>
          </cell>
          <cell r="O186">
            <v>70</v>
          </cell>
          <cell r="P186">
            <v>61</v>
          </cell>
          <cell r="Q186">
            <v>163</v>
          </cell>
          <cell r="U186">
            <v>117</v>
          </cell>
          <cell r="V186">
            <v>1</v>
          </cell>
          <cell r="BH186" t="str">
            <v>Normal</v>
          </cell>
          <cell r="BI186" t="str">
            <v>Normal</v>
          </cell>
          <cell r="BJ186" t="str">
            <v>Normal</v>
          </cell>
          <cell r="BL186" t="str">
            <v>Tinggi</v>
          </cell>
          <cell r="BN186" t="str">
            <v>-</v>
          </cell>
          <cell r="BO186" t="str">
            <v>Tidak</v>
          </cell>
          <cell r="BT186" t="str">
            <v>Gg Penglihatan</v>
          </cell>
          <cell r="BW186" t="str">
            <v>Normal</v>
          </cell>
          <cell r="CI186" t="str">
            <v>Mandiri (A)</v>
          </cell>
          <cell r="CZ186" t="str">
            <v>Normal</v>
          </cell>
        </row>
        <row r="187">
          <cell r="C187" t="str">
            <v>Purwodadi</v>
          </cell>
          <cell r="M187" t="str">
            <v>Perempuan</v>
          </cell>
          <cell r="O187">
            <v>75</v>
          </cell>
          <cell r="P187">
            <v>49</v>
          </cell>
          <cell r="Q187">
            <v>150</v>
          </cell>
          <cell r="U187">
            <v>155</v>
          </cell>
          <cell r="V187">
            <v>1</v>
          </cell>
          <cell r="BH187" t="str">
            <v>Normal</v>
          </cell>
          <cell r="BI187" t="str">
            <v>Normal</v>
          </cell>
          <cell r="BJ187" t="str">
            <v>Normal</v>
          </cell>
          <cell r="BL187" t="str">
            <v>Tinggi</v>
          </cell>
          <cell r="BN187" t="str">
            <v>-</v>
          </cell>
          <cell r="BO187" t="str">
            <v>Tidak</v>
          </cell>
          <cell r="BT187" t="str">
            <v>Gg Penglihatan</v>
          </cell>
          <cell r="BW187" t="str">
            <v>Normal</v>
          </cell>
          <cell r="CI187" t="str">
            <v>Mandiri (A)</v>
          </cell>
          <cell r="CZ187" t="str">
            <v>Normal</v>
          </cell>
        </row>
        <row r="188">
          <cell r="C188" t="str">
            <v>Polowijen</v>
          </cell>
          <cell r="M188" t="str">
            <v>Perempuan</v>
          </cell>
          <cell r="O188">
            <v>66</v>
          </cell>
          <cell r="P188">
            <v>40</v>
          </cell>
          <cell r="Q188">
            <v>147</v>
          </cell>
          <cell r="U188">
            <v>103</v>
          </cell>
          <cell r="V188">
            <v>1</v>
          </cell>
          <cell r="BH188" t="str">
            <v>Normal</v>
          </cell>
          <cell r="BI188" t="str">
            <v>Normal</v>
          </cell>
          <cell r="BJ188" t="str">
            <v>Normal</v>
          </cell>
          <cell r="BL188" t="str">
            <v>Normal</v>
          </cell>
          <cell r="BN188" t="str">
            <v>-</v>
          </cell>
          <cell r="BO188" t="str">
            <v>Tidak</v>
          </cell>
          <cell r="BT188" t="str">
            <v>Normal</v>
          </cell>
          <cell r="BW188" t="str">
            <v>Normal</v>
          </cell>
          <cell r="CI188" t="str">
            <v>Mandiri (A)</v>
          </cell>
          <cell r="CZ188" t="str">
            <v>Normal</v>
          </cell>
        </row>
        <row r="189">
          <cell r="C189" t="str">
            <v>Polowijen</v>
          </cell>
          <cell r="M189" t="str">
            <v>Perempuan</v>
          </cell>
          <cell r="O189">
            <v>64</v>
          </cell>
          <cell r="P189">
            <v>60</v>
          </cell>
          <cell r="Q189">
            <v>153</v>
          </cell>
          <cell r="U189">
            <v>95</v>
          </cell>
          <cell r="V189">
            <v>1</v>
          </cell>
          <cell r="BH189" t="str">
            <v>Lebih</v>
          </cell>
          <cell r="BI189" t="str">
            <v>Normal</v>
          </cell>
          <cell r="BJ189" t="str">
            <v>Normal</v>
          </cell>
          <cell r="BL189" t="str">
            <v>Normal</v>
          </cell>
          <cell r="BN189" t="str">
            <v>-</v>
          </cell>
          <cell r="BO189" t="str">
            <v>Tidak</v>
          </cell>
          <cell r="BT189" t="str">
            <v>Gg Penglihatan</v>
          </cell>
          <cell r="BW189" t="str">
            <v>Normal</v>
          </cell>
          <cell r="CI189" t="str">
            <v>Mandiri (A)</v>
          </cell>
          <cell r="CZ189" t="str">
            <v>Normal</v>
          </cell>
        </row>
        <row r="190">
          <cell r="C190" t="str">
            <v>Polowijen</v>
          </cell>
          <cell r="M190" t="str">
            <v>Perempuan</v>
          </cell>
          <cell r="O190">
            <v>63</v>
          </cell>
          <cell r="P190">
            <v>53</v>
          </cell>
          <cell r="Q190">
            <v>152</v>
          </cell>
          <cell r="U190">
            <v>89</v>
          </cell>
          <cell r="V190">
            <v>1</v>
          </cell>
          <cell r="BH190" t="str">
            <v>Normal</v>
          </cell>
          <cell r="BI190" t="str">
            <v>Normal</v>
          </cell>
          <cell r="BJ190" t="str">
            <v>Normal</v>
          </cell>
          <cell r="BL190" t="str">
            <v>Normal</v>
          </cell>
          <cell r="BN190" t="str">
            <v>-</v>
          </cell>
          <cell r="BO190" t="str">
            <v>Tidak</v>
          </cell>
          <cell r="BT190" t="str">
            <v>Gg Penglihatan</v>
          </cell>
          <cell r="BW190" t="str">
            <v>Normal</v>
          </cell>
          <cell r="CI190" t="str">
            <v>Mandiri (A)</v>
          </cell>
          <cell r="CZ190" t="str">
            <v>Normal</v>
          </cell>
        </row>
        <row r="191">
          <cell r="C191" t="str">
            <v>Polowijen</v>
          </cell>
          <cell r="M191" t="str">
            <v>Laki-laki</v>
          </cell>
          <cell r="O191">
            <v>67</v>
          </cell>
          <cell r="P191">
            <v>64</v>
          </cell>
          <cell r="Q191">
            <v>161</v>
          </cell>
          <cell r="U191">
            <v>113</v>
          </cell>
          <cell r="V191">
            <v>1</v>
          </cell>
          <cell r="BH191" t="str">
            <v>Normal</v>
          </cell>
          <cell r="BI191" t="str">
            <v>Normal</v>
          </cell>
          <cell r="BJ191" t="str">
            <v>Normal</v>
          </cell>
          <cell r="BL191" t="str">
            <v>Normal</v>
          </cell>
          <cell r="BN191" t="str">
            <v>-</v>
          </cell>
          <cell r="BO191" t="str">
            <v>Tidak</v>
          </cell>
          <cell r="BT191" t="str">
            <v>Normal</v>
          </cell>
          <cell r="BW191" t="str">
            <v>Normal</v>
          </cell>
          <cell r="CI191" t="str">
            <v>Mandiri (A)</v>
          </cell>
          <cell r="CZ191" t="str">
            <v>Normal</v>
          </cell>
        </row>
        <row r="192">
          <cell r="C192" t="str">
            <v>Polowijen</v>
          </cell>
          <cell r="M192" t="str">
            <v>Laki-laki</v>
          </cell>
          <cell r="O192">
            <v>68</v>
          </cell>
          <cell r="P192">
            <v>73</v>
          </cell>
          <cell r="Q192">
            <v>167</v>
          </cell>
          <cell r="U192">
            <v>102</v>
          </cell>
          <cell r="V192">
            <v>1</v>
          </cell>
          <cell r="BH192" t="str">
            <v>Lebih</v>
          </cell>
          <cell r="BI192" t="str">
            <v>Normal</v>
          </cell>
          <cell r="BJ192" t="str">
            <v>Normal</v>
          </cell>
          <cell r="BL192" t="str">
            <v>Tinggi</v>
          </cell>
          <cell r="BN192" t="str">
            <v>-</v>
          </cell>
          <cell r="BO192" t="str">
            <v>Tidak</v>
          </cell>
          <cell r="BT192" t="str">
            <v>Gg Penglihatan</v>
          </cell>
          <cell r="BW192" t="str">
            <v>Normal</v>
          </cell>
          <cell r="CI192" t="str">
            <v>Mandiri (A)</v>
          </cell>
          <cell r="CZ192" t="str">
            <v>Normal</v>
          </cell>
        </row>
        <row r="193">
          <cell r="C193" t="str">
            <v>Polowijen</v>
          </cell>
          <cell r="M193" t="str">
            <v>Perempuan</v>
          </cell>
          <cell r="O193">
            <v>69</v>
          </cell>
          <cell r="P193">
            <v>37</v>
          </cell>
          <cell r="Q193">
            <v>148</v>
          </cell>
          <cell r="U193">
            <v>105</v>
          </cell>
          <cell r="V193">
            <v>1</v>
          </cell>
          <cell r="BH193" t="str">
            <v>IMT Kurang</v>
          </cell>
          <cell r="BI193" t="str">
            <v>Normal</v>
          </cell>
          <cell r="BJ193" t="str">
            <v>Normal</v>
          </cell>
          <cell r="BL193" t="str">
            <v>Normal</v>
          </cell>
          <cell r="BN193" t="str">
            <v>-</v>
          </cell>
          <cell r="BO193" t="str">
            <v>Tidak</v>
          </cell>
          <cell r="BT193" t="str">
            <v>Normal</v>
          </cell>
          <cell r="BW193" t="str">
            <v>Normal</v>
          </cell>
          <cell r="CI193" t="str">
            <v>Mandiri (A)</v>
          </cell>
          <cell r="CZ193" t="str">
            <v>Normal</v>
          </cell>
        </row>
        <row r="194">
          <cell r="C194" t="str">
            <v>Polowijen</v>
          </cell>
          <cell r="M194" t="str">
            <v>Perempuan</v>
          </cell>
          <cell r="O194">
            <v>68</v>
          </cell>
          <cell r="P194">
            <v>53</v>
          </cell>
          <cell r="Q194">
            <v>146</v>
          </cell>
          <cell r="U194">
            <v>138</v>
          </cell>
          <cell r="V194">
            <v>1</v>
          </cell>
          <cell r="BH194" t="str">
            <v>Normal</v>
          </cell>
          <cell r="BI194" t="str">
            <v>Normal</v>
          </cell>
          <cell r="BJ194" t="str">
            <v>Normal</v>
          </cell>
          <cell r="BL194" t="str">
            <v>Normal</v>
          </cell>
          <cell r="BN194" t="str">
            <v>-</v>
          </cell>
          <cell r="BO194" t="str">
            <v>Tidak</v>
          </cell>
          <cell r="BT194" t="str">
            <v>Normal</v>
          </cell>
          <cell r="BW194" t="str">
            <v>Normal</v>
          </cell>
          <cell r="CI194" t="str">
            <v>Mandiri (A)</v>
          </cell>
          <cell r="CZ194" t="str">
            <v>Normal</v>
          </cell>
        </row>
        <row r="195">
          <cell r="C195" t="str">
            <v>Polowijen</v>
          </cell>
          <cell r="M195" t="str">
            <v>Perempuan</v>
          </cell>
          <cell r="O195">
            <v>64</v>
          </cell>
          <cell r="P195">
            <v>64</v>
          </cell>
          <cell r="Q195">
            <v>150</v>
          </cell>
          <cell r="U195">
            <v>142</v>
          </cell>
          <cell r="V195">
            <v>1</v>
          </cell>
          <cell r="BH195" t="str">
            <v>Lebih</v>
          </cell>
          <cell r="BI195" t="str">
            <v>Normal</v>
          </cell>
          <cell r="BJ195" t="str">
            <v>Normal</v>
          </cell>
          <cell r="BL195" t="str">
            <v>Tinggi</v>
          </cell>
          <cell r="BN195" t="str">
            <v>-</v>
          </cell>
          <cell r="BO195" t="str">
            <v>Tidak</v>
          </cell>
          <cell r="BT195" t="str">
            <v>Gg Penglihatan</v>
          </cell>
          <cell r="BW195" t="str">
            <v>Normal</v>
          </cell>
          <cell r="CI195" t="str">
            <v>Mandiri (A)</v>
          </cell>
          <cell r="CZ195" t="str">
            <v>Normal</v>
          </cell>
        </row>
        <row r="196">
          <cell r="C196" t="str">
            <v>Polowijen</v>
          </cell>
          <cell r="M196" t="str">
            <v>Perempuan</v>
          </cell>
          <cell r="O196">
            <v>56</v>
          </cell>
          <cell r="P196">
            <v>54</v>
          </cell>
          <cell r="Q196">
            <v>138</v>
          </cell>
          <cell r="U196">
            <v>127</v>
          </cell>
          <cell r="V196">
            <v>1</v>
          </cell>
          <cell r="BH196" t="str">
            <v>Lebih</v>
          </cell>
          <cell r="BI196" t="str">
            <v>Normal</v>
          </cell>
          <cell r="BJ196" t="str">
            <v>Normal</v>
          </cell>
          <cell r="BL196" t="str">
            <v>Normal</v>
          </cell>
          <cell r="BN196" t="str">
            <v>-</v>
          </cell>
          <cell r="BO196" t="str">
            <v>Tidak</v>
          </cell>
          <cell r="BT196" t="str">
            <v>Normal</v>
          </cell>
          <cell r="BW196" t="str">
            <v>Normal</v>
          </cell>
          <cell r="CI196" t="str">
            <v>Mandiri (A)</v>
          </cell>
          <cell r="CZ196" t="str">
            <v>Normal</v>
          </cell>
        </row>
        <row r="197">
          <cell r="C197" t="str">
            <v>Polowijen</v>
          </cell>
          <cell r="M197" t="str">
            <v>Laki-laki</v>
          </cell>
          <cell r="O197">
            <v>89</v>
          </cell>
          <cell r="P197">
            <v>40</v>
          </cell>
          <cell r="Q197">
            <v>159</v>
          </cell>
          <cell r="U197">
            <v>82</v>
          </cell>
          <cell r="V197">
            <v>1</v>
          </cell>
          <cell r="BH197" t="str">
            <v>IMT Kurang</v>
          </cell>
          <cell r="BI197" t="str">
            <v>Normal</v>
          </cell>
          <cell r="BJ197" t="str">
            <v>Normal</v>
          </cell>
          <cell r="BL197" t="str">
            <v>Tinggi</v>
          </cell>
          <cell r="BN197" t="str">
            <v>-</v>
          </cell>
          <cell r="BO197" t="str">
            <v>Tidak</v>
          </cell>
          <cell r="BT197" t="str">
            <v>Gg Penglihatan</v>
          </cell>
          <cell r="BW197" t="str">
            <v>Normal</v>
          </cell>
          <cell r="CI197" t="str">
            <v>Mandiri (A)</v>
          </cell>
          <cell r="CZ197" t="str">
            <v>Normal</v>
          </cell>
        </row>
        <row r="198">
          <cell r="C198" t="str">
            <v>Polowijen</v>
          </cell>
          <cell r="M198" t="str">
            <v>Perempuan</v>
          </cell>
          <cell r="O198">
            <v>59</v>
          </cell>
          <cell r="P198">
            <v>49</v>
          </cell>
          <cell r="Q198">
            <v>157</v>
          </cell>
          <cell r="U198">
            <v>95</v>
          </cell>
          <cell r="V198">
            <v>1</v>
          </cell>
          <cell r="BH198" t="str">
            <v>Normal</v>
          </cell>
          <cell r="BI198" t="str">
            <v>Normal</v>
          </cell>
          <cell r="BJ198" t="str">
            <v>Normal</v>
          </cell>
          <cell r="BL198" t="str">
            <v>Normal</v>
          </cell>
          <cell r="BN198" t="str">
            <v>-</v>
          </cell>
          <cell r="BO198" t="str">
            <v>Tidak</v>
          </cell>
          <cell r="BT198" t="str">
            <v>Normal</v>
          </cell>
          <cell r="BW198" t="str">
            <v>Normal</v>
          </cell>
          <cell r="CI198" t="str">
            <v>Mandiri (A)</v>
          </cell>
          <cell r="CZ198" t="str">
            <v>Normal</v>
          </cell>
        </row>
        <row r="199">
          <cell r="C199" t="str">
            <v>Polowijen</v>
          </cell>
          <cell r="M199" t="str">
            <v>Laki-laki</v>
          </cell>
          <cell r="O199">
            <v>63</v>
          </cell>
          <cell r="P199">
            <v>68</v>
          </cell>
          <cell r="Q199">
            <v>165</v>
          </cell>
          <cell r="U199">
            <v>158</v>
          </cell>
          <cell r="V199">
            <v>1</v>
          </cell>
          <cell r="BH199" t="str">
            <v>Normal</v>
          </cell>
          <cell r="BI199" t="str">
            <v>Normal</v>
          </cell>
          <cell r="BJ199" t="str">
            <v>Normal</v>
          </cell>
          <cell r="BL199" t="str">
            <v>Normal</v>
          </cell>
          <cell r="BN199" t="str">
            <v>-</v>
          </cell>
          <cell r="BO199" t="str">
            <v>Tidak</v>
          </cell>
          <cell r="BT199" t="str">
            <v>Gg Penglihatan</v>
          </cell>
          <cell r="BW199" t="str">
            <v>Normal</v>
          </cell>
          <cell r="CI199" t="str">
            <v>Mandiri (A)</v>
          </cell>
          <cell r="CZ199" t="str">
            <v>Normal</v>
          </cell>
        </row>
        <row r="200">
          <cell r="C200" t="str">
            <v>Polowijen</v>
          </cell>
          <cell r="M200" t="str">
            <v>Perempuan</v>
          </cell>
          <cell r="O200">
            <v>54</v>
          </cell>
          <cell r="P200">
            <v>44</v>
          </cell>
          <cell r="Q200">
            <v>150</v>
          </cell>
          <cell r="U200">
            <v>108</v>
          </cell>
          <cell r="V200" t="str">
            <v>0.00</v>
          </cell>
          <cell r="BH200" t="str">
            <v>Normal</v>
          </cell>
          <cell r="BI200" t="str">
            <v>Normal</v>
          </cell>
          <cell r="BJ200" t="str">
            <v>Kolesterol Tinggi</v>
          </cell>
          <cell r="BL200" t="str">
            <v>Normal</v>
          </cell>
          <cell r="BN200" t="str">
            <v>-</v>
          </cell>
          <cell r="BO200" t="str">
            <v>Tidak</v>
          </cell>
          <cell r="BT200" t="str">
            <v>Normal</v>
          </cell>
          <cell r="BW200" t="str">
            <v>Normal</v>
          </cell>
          <cell r="CI200" t="str">
            <v>Mandiri (A)</v>
          </cell>
          <cell r="CZ200" t="str">
            <v>Normal</v>
          </cell>
        </row>
        <row r="201">
          <cell r="C201" t="str">
            <v>Polowijen</v>
          </cell>
          <cell r="M201" t="str">
            <v>Perempuan</v>
          </cell>
          <cell r="O201">
            <v>63</v>
          </cell>
          <cell r="P201">
            <v>61</v>
          </cell>
          <cell r="Q201">
            <v>146</v>
          </cell>
          <cell r="U201">
            <v>94</v>
          </cell>
          <cell r="V201">
            <v>1</v>
          </cell>
          <cell r="BH201" t="str">
            <v>Lebih</v>
          </cell>
          <cell r="BI201" t="str">
            <v>Normal</v>
          </cell>
          <cell r="BJ201" t="str">
            <v>Normal</v>
          </cell>
          <cell r="BL201" t="str">
            <v>Tinggi</v>
          </cell>
          <cell r="BN201" t="str">
            <v>-</v>
          </cell>
          <cell r="BO201" t="str">
            <v>Tidak</v>
          </cell>
          <cell r="BT201" t="str">
            <v>Normal</v>
          </cell>
          <cell r="BW201" t="str">
            <v>Normal</v>
          </cell>
          <cell r="CI201" t="str">
            <v>Mandiri (A)</v>
          </cell>
          <cell r="CZ201" t="str">
            <v>Normal</v>
          </cell>
        </row>
        <row r="202">
          <cell r="C202" t="str">
            <v>Polowijen</v>
          </cell>
          <cell r="M202" t="str">
            <v>Perempuan</v>
          </cell>
          <cell r="O202">
            <v>69</v>
          </cell>
          <cell r="P202">
            <v>50</v>
          </cell>
          <cell r="Q202">
            <v>148</v>
          </cell>
          <cell r="U202">
            <v>215</v>
          </cell>
          <cell r="V202">
            <v>1</v>
          </cell>
          <cell r="BH202" t="str">
            <v>Normal</v>
          </cell>
          <cell r="BI202" t="str">
            <v>DM</v>
          </cell>
          <cell r="BJ202" t="str">
            <v>Normal</v>
          </cell>
          <cell r="BL202" t="str">
            <v>Normal</v>
          </cell>
          <cell r="BN202" t="str">
            <v>-</v>
          </cell>
          <cell r="BO202" t="str">
            <v>Tidak</v>
          </cell>
          <cell r="BT202" t="str">
            <v>Gg Penglihatan</v>
          </cell>
          <cell r="BW202" t="str">
            <v>Normal</v>
          </cell>
          <cell r="CI202" t="str">
            <v>Mandiri (A)</v>
          </cell>
          <cell r="CZ202" t="str">
            <v>Normal</v>
          </cell>
        </row>
        <row r="203">
          <cell r="C203" t="str">
            <v>Polowijen</v>
          </cell>
          <cell r="M203" t="str">
            <v>Perempuan</v>
          </cell>
          <cell r="O203">
            <v>63</v>
          </cell>
          <cell r="P203">
            <v>55</v>
          </cell>
          <cell r="Q203">
            <v>155</v>
          </cell>
          <cell r="U203">
            <v>118</v>
          </cell>
          <cell r="V203">
            <v>1</v>
          </cell>
          <cell r="BH203" t="str">
            <v>Normal</v>
          </cell>
          <cell r="BI203" t="str">
            <v>Normal</v>
          </cell>
          <cell r="BJ203" t="str">
            <v>Normal</v>
          </cell>
          <cell r="BL203" t="str">
            <v>Normal</v>
          </cell>
          <cell r="BN203" t="str">
            <v>-</v>
          </cell>
          <cell r="BO203" t="str">
            <v>Tidak</v>
          </cell>
          <cell r="BT203" t="str">
            <v>Gg Penglihatan</v>
          </cell>
          <cell r="BW203" t="str">
            <v>Normal</v>
          </cell>
          <cell r="CI203" t="str">
            <v>Mandiri (A)</v>
          </cell>
          <cell r="CZ203" t="str">
            <v>Normal</v>
          </cell>
        </row>
        <row r="204">
          <cell r="C204" t="str">
            <v>Polowijen</v>
          </cell>
          <cell r="M204" t="str">
            <v>Perempuan</v>
          </cell>
          <cell r="O204">
            <v>46</v>
          </cell>
          <cell r="P204">
            <v>55</v>
          </cell>
          <cell r="Q204">
            <v>154</v>
          </cell>
          <cell r="U204">
            <v>86</v>
          </cell>
          <cell r="V204">
            <v>1</v>
          </cell>
          <cell r="BH204" t="str">
            <v>Normal</v>
          </cell>
          <cell r="BI204" t="str">
            <v>Normal</v>
          </cell>
          <cell r="BJ204" t="str">
            <v>Normal</v>
          </cell>
          <cell r="BL204" t="str">
            <v>Tinggi</v>
          </cell>
          <cell r="BN204" t="str">
            <v>-</v>
          </cell>
          <cell r="BO204" t="str">
            <v>Tidak</v>
          </cell>
          <cell r="BT204" t="str">
            <v>Normal</v>
          </cell>
          <cell r="BW204" t="str">
            <v>Normal</v>
          </cell>
          <cell r="CI204" t="str">
            <v>Mandiri (A)</v>
          </cell>
          <cell r="CZ204" t="str">
            <v>Normal</v>
          </cell>
        </row>
        <row r="205">
          <cell r="C205" t="str">
            <v>Polowijen</v>
          </cell>
          <cell r="M205" t="str">
            <v>Perempuan</v>
          </cell>
          <cell r="O205">
            <v>61</v>
          </cell>
          <cell r="P205">
            <v>67</v>
          </cell>
          <cell r="Q205">
            <v>143</v>
          </cell>
          <cell r="U205">
            <v>80</v>
          </cell>
          <cell r="V205">
            <v>76</v>
          </cell>
          <cell r="BH205" t="str">
            <v>Lebih</v>
          </cell>
          <cell r="BI205" t="str">
            <v>Normal</v>
          </cell>
          <cell r="BJ205" t="str">
            <v>Normal</v>
          </cell>
          <cell r="BL205" t="str">
            <v>Tinggi</v>
          </cell>
          <cell r="BN205" t="str">
            <v>Tinggi</v>
          </cell>
          <cell r="BO205" t="str">
            <v>Tidak</v>
          </cell>
          <cell r="BT205" t="str">
            <v>Gg Penglihatan</v>
          </cell>
          <cell r="BW205" t="str">
            <v>Normal</v>
          </cell>
          <cell r="CI205" t="str">
            <v>Mandiri (A)</v>
          </cell>
          <cell r="CZ205" t="str">
            <v>Normal</v>
          </cell>
        </row>
        <row r="206">
          <cell r="C206" t="str">
            <v>Balearjosari</v>
          </cell>
          <cell r="M206" t="str">
            <v>Laki-laki</v>
          </cell>
          <cell r="O206">
            <v>69</v>
          </cell>
          <cell r="P206">
            <v>54</v>
          </cell>
          <cell r="Q206">
            <v>155</v>
          </cell>
          <cell r="U206">
            <v>126</v>
          </cell>
          <cell r="V206">
            <v>1</v>
          </cell>
          <cell r="BH206" t="str">
            <v>Normal</v>
          </cell>
          <cell r="BI206" t="str">
            <v>Normal</v>
          </cell>
          <cell r="BJ206" t="str">
            <v>Normal</v>
          </cell>
          <cell r="BL206" t="str">
            <v>Tinggi</v>
          </cell>
          <cell r="BN206" t="str">
            <v>-</v>
          </cell>
          <cell r="BO206" t="str">
            <v>Tidak</v>
          </cell>
          <cell r="BT206" t="str">
            <v>Normal</v>
          </cell>
          <cell r="BW206" t="str">
            <v>Normal</v>
          </cell>
          <cell r="CI206" t="str">
            <v>Mandiri (A)</v>
          </cell>
          <cell r="CZ206" t="str">
            <v>Normal</v>
          </cell>
        </row>
        <row r="207">
          <cell r="C207" t="str">
            <v>Balearjosari</v>
          </cell>
          <cell r="M207" t="str">
            <v>Perempuan</v>
          </cell>
          <cell r="O207">
            <v>66</v>
          </cell>
          <cell r="P207">
            <v>42</v>
          </cell>
          <cell r="Q207">
            <v>149</v>
          </cell>
          <cell r="U207">
            <v>165</v>
          </cell>
          <cell r="V207">
            <v>1</v>
          </cell>
          <cell r="BH207" t="str">
            <v>Normal</v>
          </cell>
          <cell r="BI207" t="str">
            <v>Normal</v>
          </cell>
          <cell r="BJ207" t="str">
            <v>Normal</v>
          </cell>
          <cell r="BL207" t="str">
            <v>Tinggi</v>
          </cell>
          <cell r="BN207" t="str">
            <v>-</v>
          </cell>
          <cell r="BO207" t="str">
            <v>Tidak</v>
          </cell>
          <cell r="BT207" t="str">
            <v>Normal</v>
          </cell>
          <cell r="BW207" t="str">
            <v>Normal</v>
          </cell>
          <cell r="CI207" t="str">
            <v>Mandiri (A)</v>
          </cell>
          <cell r="CZ207" t="str">
            <v>Normal</v>
          </cell>
        </row>
        <row r="208">
          <cell r="C208" t="str">
            <v>Balearjosari</v>
          </cell>
          <cell r="M208" t="str">
            <v>Perempuan</v>
          </cell>
          <cell r="O208">
            <v>65</v>
          </cell>
          <cell r="P208">
            <v>55</v>
          </cell>
          <cell r="Q208">
            <v>149</v>
          </cell>
          <cell r="U208">
            <v>257</v>
          </cell>
          <cell r="V208">
            <v>1</v>
          </cell>
          <cell r="BH208" t="str">
            <v>Normal</v>
          </cell>
          <cell r="BI208" t="str">
            <v>DM</v>
          </cell>
          <cell r="BJ208" t="str">
            <v>Normal</v>
          </cell>
          <cell r="BL208" t="str">
            <v>Tinggi</v>
          </cell>
          <cell r="BN208" t="str">
            <v>-</v>
          </cell>
          <cell r="BO208" t="str">
            <v>Tidak</v>
          </cell>
          <cell r="BT208" t="str">
            <v>Normal</v>
          </cell>
          <cell r="BW208" t="str">
            <v>Normal</v>
          </cell>
          <cell r="CI208" t="str">
            <v>Mandiri (A)</v>
          </cell>
          <cell r="CZ208" t="str">
            <v>Normal</v>
          </cell>
        </row>
        <row r="209">
          <cell r="C209" t="str">
            <v>Balearjosari</v>
          </cell>
          <cell r="M209" t="str">
            <v>Perempuan</v>
          </cell>
          <cell r="O209">
            <v>57</v>
          </cell>
          <cell r="P209">
            <v>42</v>
          </cell>
          <cell r="Q209">
            <v>146</v>
          </cell>
          <cell r="U209">
            <v>127</v>
          </cell>
          <cell r="V209">
            <v>120</v>
          </cell>
          <cell r="BH209" t="str">
            <v>Normal</v>
          </cell>
          <cell r="BI209" t="str">
            <v>Normal</v>
          </cell>
          <cell r="BJ209" t="str">
            <v>Normal</v>
          </cell>
          <cell r="BL209" t="str">
            <v>Normal</v>
          </cell>
          <cell r="BN209" t="str">
            <v>Tinggi</v>
          </cell>
          <cell r="BO209" t="str">
            <v>Tidak</v>
          </cell>
          <cell r="BT209" t="str">
            <v>Normal</v>
          </cell>
          <cell r="BW209" t="str">
            <v>Normal</v>
          </cell>
          <cell r="CI209" t="str">
            <v>Mandiri (A)</v>
          </cell>
          <cell r="CZ209" t="str">
            <v>Normal</v>
          </cell>
        </row>
        <row r="210">
          <cell r="C210" t="str">
            <v>Polowijen</v>
          </cell>
          <cell r="M210" t="str">
            <v>Perempuan</v>
          </cell>
          <cell r="O210">
            <v>54</v>
          </cell>
          <cell r="P210">
            <v>54</v>
          </cell>
          <cell r="Q210">
            <v>139</v>
          </cell>
          <cell r="U210">
            <v>122</v>
          </cell>
          <cell r="V210">
            <v>1</v>
          </cell>
          <cell r="BH210" t="str">
            <v>Lebih</v>
          </cell>
          <cell r="BI210" t="str">
            <v>Normal</v>
          </cell>
          <cell r="BJ210" t="str">
            <v>Normal</v>
          </cell>
          <cell r="BL210" t="str">
            <v>Normal</v>
          </cell>
          <cell r="BN210" t="str">
            <v>-</v>
          </cell>
          <cell r="BO210" t="str">
            <v>Tidak</v>
          </cell>
          <cell r="BT210" t="str">
            <v>Normal</v>
          </cell>
          <cell r="BW210" t="str">
            <v>Normal</v>
          </cell>
          <cell r="CI210" t="str">
            <v>Mandiri (A)</v>
          </cell>
          <cell r="CZ210" t="str">
            <v>Normal</v>
          </cell>
        </row>
        <row r="211">
          <cell r="C211" t="str">
            <v>Balearjosari</v>
          </cell>
          <cell r="M211" t="str">
            <v>Perempuan</v>
          </cell>
          <cell r="O211">
            <v>59</v>
          </cell>
          <cell r="P211">
            <v>67</v>
          </cell>
          <cell r="Q211">
            <v>140</v>
          </cell>
          <cell r="U211">
            <v>123</v>
          </cell>
          <cell r="V211">
            <v>250</v>
          </cell>
          <cell r="BH211" t="str">
            <v>Lebih</v>
          </cell>
          <cell r="BI211" t="str">
            <v>Normal</v>
          </cell>
          <cell r="BJ211" t="str">
            <v>Kolesterol Tinggi</v>
          </cell>
          <cell r="BL211" t="str">
            <v>Tinggi</v>
          </cell>
          <cell r="BN211" t="str">
            <v>Tinggi</v>
          </cell>
          <cell r="BO211" t="str">
            <v>Tidak</v>
          </cell>
          <cell r="BT211" t="str">
            <v>Normal</v>
          </cell>
          <cell r="BW211" t="str">
            <v>Normal</v>
          </cell>
          <cell r="CI211" t="str">
            <v>Mandiri (A)</v>
          </cell>
          <cell r="CZ211" t="str">
            <v>Normal</v>
          </cell>
        </row>
        <row r="212">
          <cell r="C212" t="str">
            <v>Balearjosari</v>
          </cell>
          <cell r="M212" t="str">
            <v>Perempuan</v>
          </cell>
          <cell r="O212">
            <v>56</v>
          </cell>
          <cell r="P212">
            <v>50</v>
          </cell>
          <cell r="Q212">
            <v>145</v>
          </cell>
          <cell r="U212">
            <v>129</v>
          </cell>
          <cell r="V212">
            <v>1</v>
          </cell>
          <cell r="BH212" t="str">
            <v>Normal</v>
          </cell>
          <cell r="BI212" t="str">
            <v>Normal</v>
          </cell>
          <cell r="BJ212" t="str">
            <v>Normal</v>
          </cell>
          <cell r="BL212" t="str">
            <v>Tinggi</v>
          </cell>
          <cell r="BN212" t="str">
            <v>-</v>
          </cell>
          <cell r="BO212" t="str">
            <v>Tidak</v>
          </cell>
          <cell r="BT212" t="str">
            <v>Normal</v>
          </cell>
          <cell r="BW212" t="str">
            <v>Normal</v>
          </cell>
          <cell r="CI212" t="str">
            <v>Mandiri (A)</v>
          </cell>
          <cell r="CZ212" t="str">
            <v>Normal</v>
          </cell>
        </row>
        <row r="213">
          <cell r="C213" t="str">
            <v>Polowijen</v>
          </cell>
          <cell r="M213" t="str">
            <v>Perempuan</v>
          </cell>
          <cell r="O213">
            <v>78</v>
          </cell>
          <cell r="P213">
            <v>54</v>
          </cell>
          <cell r="Q213">
            <v>137</v>
          </cell>
          <cell r="U213">
            <v>100</v>
          </cell>
          <cell r="V213">
            <v>1</v>
          </cell>
          <cell r="BH213" t="str">
            <v>Lebih</v>
          </cell>
          <cell r="BI213" t="str">
            <v>Normal</v>
          </cell>
          <cell r="BJ213" t="str">
            <v>Normal</v>
          </cell>
          <cell r="BL213" t="str">
            <v>Tinggi</v>
          </cell>
          <cell r="BN213" t="str">
            <v>-</v>
          </cell>
          <cell r="BO213" t="str">
            <v>Tidak</v>
          </cell>
          <cell r="BT213" t="str">
            <v>Gg Penglihatan</v>
          </cell>
          <cell r="BW213" t="str">
            <v>Gg Pendengaran</v>
          </cell>
          <cell r="CI213" t="str">
            <v>Mandiri (A)</v>
          </cell>
          <cell r="CZ213" t="str">
            <v>Kemungkinan besar ada gangguan depresi</v>
          </cell>
        </row>
        <row r="214">
          <cell r="C214" t="str">
            <v>Polowijen</v>
          </cell>
          <cell r="M214" t="str">
            <v>Perempuan</v>
          </cell>
          <cell r="O214">
            <v>53</v>
          </cell>
          <cell r="P214">
            <v>54</v>
          </cell>
          <cell r="Q214">
            <v>149</v>
          </cell>
          <cell r="U214">
            <v>103</v>
          </cell>
          <cell r="V214">
            <v>1</v>
          </cell>
          <cell r="BH214" t="str">
            <v>Normal</v>
          </cell>
          <cell r="BI214" t="str">
            <v>Normal</v>
          </cell>
          <cell r="BJ214" t="str">
            <v>Normal</v>
          </cell>
          <cell r="BL214" t="str">
            <v>Normal</v>
          </cell>
          <cell r="BN214" t="str">
            <v>-</v>
          </cell>
          <cell r="BO214" t="str">
            <v>Tidak</v>
          </cell>
          <cell r="BT214" t="str">
            <v>Gg Penglihatan</v>
          </cell>
          <cell r="BW214" t="str">
            <v>Normal</v>
          </cell>
          <cell r="CI214" t="str">
            <v>Mandiri (A)</v>
          </cell>
          <cell r="CZ214" t="str">
            <v>Normal</v>
          </cell>
        </row>
        <row r="215">
          <cell r="C215" t="str">
            <v>Polowijen</v>
          </cell>
          <cell r="M215" t="str">
            <v>Perempuan</v>
          </cell>
          <cell r="O215">
            <v>58</v>
          </cell>
          <cell r="P215">
            <v>43</v>
          </cell>
          <cell r="Q215">
            <v>150</v>
          </cell>
          <cell r="U215">
            <v>124</v>
          </cell>
          <cell r="V215">
            <v>1</v>
          </cell>
          <cell r="BH215" t="str">
            <v>Normal</v>
          </cell>
          <cell r="BI215" t="str">
            <v>Normal</v>
          </cell>
          <cell r="BJ215" t="str">
            <v>Normal</v>
          </cell>
          <cell r="BL215" t="str">
            <v>Tinggi</v>
          </cell>
          <cell r="BN215" t="str">
            <v>-</v>
          </cell>
          <cell r="BO215" t="str">
            <v>Tidak</v>
          </cell>
          <cell r="BT215" t="str">
            <v>Normal</v>
          </cell>
          <cell r="BW215" t="str">
            <v>Normal</v>
          </cell>
          <cell r="CI215" t="str">
            <v>Mandiri (A)</v>
          </cell>
          <cell r="CZ215" t="str">
            <v>Normal</v>
          </cell>
        </row>
        <row r="216">
          <cell r="C216" t="str">
            <v>Polowijen</v>
          </cell>
          <cell r="M216" t="str">
            <v>Perempuan</v>
          </cell>
          <cell r="O216">
            <v>58</v>
          </cell>
          <cell r="P216">
            <v>61</v>
          </cell>
          <cell r="Q216">
            <v>150</v>
          </cell>
          <cell r="U216">
            <v>148</v>
          </cell>
          <cell r="V216">
            <v>1</v>
          </cell>
          <cell r="BH216" t="str">
            <v>Lebih</v>
          </cell>
          <cell r="BI216" t="str">
            <v>Normal</v>
          </cell>
          <cell r="BJ216" t="str">
            <v>Normal</v>
          </cell>
          <cell r="BL216" t="str">
            <v>Tinggi</v>
          </cell>
          <cell r="BN216" t="str">
            <v>-</v>
          </cell>
          <cell r="BO216" t="str">
            <v>Tidak</v>
          </cell>
          <cell r="BT216" t="str">
            <v>Normal</v>
          </cell>
          <cell r="BW216" t="str">
            <v>Normal</v>
          </cell>
          <cell r="CI216" t="str">
            <v>Mandiri (A)</v>
          </cell>
          <cell r="CZ216" t="str">
            <v>Normal</v>
          </cell>
        </row>
        <row r="217">
          <cell r="C217" t="str">
            <v>Polowijen</v>
          </cell>
          <cell r="M217" t="str">
            <v>Perempuan</v>
          </cell>
          <cell r="O217">
            <v>58</v>
          </cell>
          <cell r="P217">
            <v>47</v>
          </cell>
          <cell r="Q217">
            <v>149</v>
          </cell>
          <cell r="U217">
            <v>122</v>
          </cell>
          <cell r="V217">
            <v>1</v>
          </cell>
          <cell r="BH217" t="str">
            <v>Normal</v>
          </cell>
          <cell r="BI217" t="str">
            <v>Normal</v>
          </cell>
          <cell r="BJ217" t="str">
            <v>Normal</v>
          </cell>
          <cell r="BL217" t="str">
            <v>Normal</v>
          </cell>
          <cell r="BN217" t="str">
            <v>-</v>
          </cell>
          <cell r="BO217" t="str">
            <v>Tidak</v>
          </cell>
          <cell r="BT217" t="str">
            <v>Normal</v>
          </cell>
          <cell r="BW217" t="str">
            <v>Normal</v>
          </cell>
          <cell r="CI217" t="str">
            <v>Mandiri (A)</v>
          </cell>
          <cell r="CZ217" t="str">
            <v>Normal</v>
          </cell>
        </row>
        <row r="218">
          <cell r="C218" t="str">
            <v>Polowijen</v>
          </cell>
          <cell r="M218" t="str">
            <v>Perempuan</v>
          </cell>
          <cell r="O218">
            <v>64</v>
          </cell>
          <cell r="P218">
            <v>44</v>
          </cell>
          <cell r="Q218">
            <v>140</v>
          </cell>
          <cell r="U218">
            <v>99</v>
          </cell>
          <cell r="V218">
            <v>1</v>
          </cell>
          <cell r="BH218" t="str">
            <v>Normal</v>
          </cell>
          <cell r="BI218" t="str">
            <v>Normal</v>
          </cell>
          <cell r="BJ218" t="str">
            <v>Normal</v>
          </cell>
          <cell r="BL218" t="str">
            <v>Tinggi</v>
          </cell>
          <cell r="BN218" t="str">
            <v>-</v>
          </cell>
          <cell r="BO218" t="str">
            <v>Tidak</v>
          </cell>
          <cell r="BT218" t="str">
            <v>Normal</v>
          </cell>
          <cell r="BW218" t="str">
            <v>Normal</v>
          </cell>
          <cell r="CI218" t="str">
            <v>Mandiri (A)</v>
          </cell>
          <cell r="CZ218" t="str">
            <v>Normal</v>
          </cell>
        </row>
        <row r="219">
          <cell r="C219" t="str">
            <v>Polowijen</v>
          </cell>
          <cell r="M219" t="str">
            <v>Perempuan</v>
          </cell>
          <cell r="O219">
            <v>56</v>
          </cell>
          <cell r="P219">
            <v>47</v>
          </cell>
          <cell r="Q219">
            <v>147</v>
          </cell>
          <cell r="U219">
            <v>183</v>
          </cell>
          <cell r="V219">
            <v>1</v>
          </cell>
          <cell r="BH219" t="str">
            <v>Normal</v>
          </cell>
          <cell r="BI219" t="str">
            <v>Normal</v>
          </cell>
          <cell r="BJ219" t="str">
            <v>Normal</v>
          </cell>
          <cell r="BL219" t="str">
            <v>Tinggi</v>
          </cell>
          <cell r="BN219" t="str">
            <v>-</v>
          </cell>
          <cell r="BO219" t="str">
            <v>Tidak</v>
          </cell>
          <cell r="BT219" t="str">
            <v>Normal</v>
          </cell>
          <cell r="BW219" t="str">
            <v>Normal</v>
          </cell>
          <cell r="CI219" t="str">
            <v>Mandiri (A)</v>
          </cell>
          <cell r="CZ219" t="str">
            <v>Normal</v>
          </cell>
        </row>
        <row r="220">
          <cell r="C220" t="str">
            <v>Polowijen</v>
          </cell>
          <cell r="M220" t="str">
            <v>Perempuan</v>
          </cell>
          <cell r="O220">
            <v>66</v>
          </cell>
          <cell r="P220">
            <v>32</v>
          </cell>
          <cell r="Q220">
            <v>138</v>
          </cell>
          <cell r="U220">
            <v>122</v>
          </cell>
          <cell r="V220">
            <v>318</v>
          </cell>
          <cell r="BH220" t="str">
            <v>IMT Kurang</v>
          </cell>
          <cell r="BI220" t="str">
            <v>Normal</v>
          </cell>
          <cell r="BJ220" t="str">
            <v>Kolesterol Tinggi</v>
          </cell>
          <cell r="BL220" t="str">
            <v>Normal</v>
          </cell>
          <cell r="BN220" t="str">
            <v>-</v>
          </cell>
          <cell r="BO220" t="str">
            <v>Tidak</v>
          </cell>
          <cell r="BT220" t="str">
            <v>Gg Penglihatan</v>
          </cell>
          <cell r="BW220" t="str">
            <v>Gg Pendengaran</v>
          </cell>
          <cell r="CI220" t="str">
            <v>Mandiri (A)</v>
          </cell>
          <cell r="CZ220" t="str">
            <v>Normal</v>
          </cell>
        </row>
        <row r="221">
          <cell r="C221" t="str">
            <v>Polowijen</v>
          </cell>
          <cell r="M221" t="str">
            <v>Perempuan</v>
          </cell>
          <cell r="O221">
            <v>71</v>
          </cell>
          <cell r="P221">
            <v>53</v>
          </cell>
          <cell r="Q221">
            <v>143</v>
          </cell>
          <cell r="U221">
            <v>124</v>
          </cell>
          <cell r="V221">
            <v>302</v>
          </cell>
          <cell r="BH221" t="str">
            <v>Lebih</v>
          </cell>
          <cell r="BI221" t="str">
            <v>Normal</v>
          </cell>
          <cell r="BJ221" t="str">
            <v>Kolesterol Tinggi</v>
          </cell>
          <cell r="BL221" t="str">
            <v>Normal</v>
          </cell>
          <cell r="BN221" t="str">
            <v>-</v>
          </cell>
          <cell r="BO221" t="str">
            <v>Tidak</v>
          </cell>
          <cell r="BT221" t="str">
            <v>Gg Penglihatan</v>
          </cell>
          <cell r="BW221" t="str">
            <v>Normal</v>
          </cell>
          <cell r="CI221" t="str">
            <v>Mandiri (A)</v>
          </cell>
          <cell r="CZ221" t="str">
            <v>Normal</v>
          </cell>
        </row>
        <row r="222">
          <cell r="C222" t="str">
            <v>Polowijen</v>
          </cell>
          <cell r="M222" t="str">
            <v>Perempuan</v>
          </cell>
          <cell r="O222">
            <v>60</v>
          </cell>
          <cell r="P222">
            <v>46</v>
          </cell>
          <cell r="Q222">
            <v>146</v>
          </cell>
          <cell r="U222">
            <v>139</v>
          </cell>
          <cell r="V222">
            <v>1</v>
          </cell>
          <cell r="BH222" t="str">
            <v>Normal</v>
          </cell>
          <cell r="BI222" t="str">
            <v>Normal</v>
          </cell>
          <cell r="BJ222" t="str">
            <v>Normal</v>
          </cell>
          <cell r="BL222" t="str">
            <v>Normal</v>
          </cell>
          <cell r="BN222" t="str">
            <v>-</v>
          </cell>
          <cell r="BO222" t="str">
            <v>Tidak</v>
          </cell>
          <cell r="BT222" t="str">
            <v>Normal</v>
          </cell>
          <cell r="BW222" t="str">
            <v>Normal</v>
          </cell>
          <cell r="CI222" t="str">
            <v>Mandiri (A)</v>
          </cell>
          <cell r="CZ222" t="str">
            <v>Normal</v>
          </cell>
        </row>
        <row r="223">
          <cell r="C223" t="str">
            <v>Polowijen</v>
          </cell>
          <cell r="M223" t="str">
            <v>Laki-laki</v>
          </cell>
          <cell r="O223">
            <v>66</v>
          </cell>
          <cell r="P223">
            <v>47</v>
          </cell>
          <cell r="Q223">
            <v>157</v>
          </cell>
          <cell r="U223">
            <v>138</v>
          </cell>
          <cell r="V223">
            <v>155</v>
          </cell>
          <cell r="BH223" t="str">
            <v>Normal</v>
          </cell>
          <cell r="BI223" t="str">
            <v>Normal</v>
          </cell>
          <cell r="BJ223" t="str">
            <v>Normal</v>
          </cell>
          <cell r="BL223" t="str">
            <v>Normal</v>
          </cell>
          <cell r="BN223" t="str">
            <v>Normal</v>
          </cell>
          <cell r="BO223" t="str">
            <v>Tidak</v>
          </cell>
          <cell r="BT223" t="str">
            <v>Gg Penglihatan</v>
          </cell>
          <cell r="BW223" t="str">
            <v>Normal</v>
          </cell>
          <cell r="CI223" t="str">
            <v>Mandiri (A)</v>
          </cell>
          <cell r="CZ223" t="str">
            <v>Normal</v>
          </cell>
        </row>
        <row r="224">
          <cell r="C224" t="str">
            <v>Polowijen</v>
          </cell>
          <cell r="M224" t="str">
            <v>Perempuan</v>
          </cell>
          <cell r="O224">
            <v>62</v>
          </cell>
          <cell r="P224">
            <v>60</v>
          </cell>
          <cell r="Q224">
            <v>145</v>
          </cell>
          <cell r="U224">
            <v>105</v>
          </cell>
          <cell r="V224">
            <v>120</v>
          </cell>
          <cell r="BH224" t="str">
            <v>Lebih</v>
          </cell>
          <cell r="BI224" t="str">
            <v>Normal</v>
          </cell>
          <cell r="BJ224" t="str">
            <v>Normal</v>
          </cell>
          <cell r="BL224" t="str">
            <v>Tinggi</v>
          </cell>
          <cell r="BN224" t="str">
            <v>Normal</v>
          </cell>
          <cell r="BO224" t="str">
            <v>Tidak</v>
          </cell>
          <cell r="BT224" t="str">
            <v>Gg Penglihatan</v>
          </cell>
          <cell r="BW224" t="str">
            <v>Normal</v>
          </cell>
          <cell r="CI224" t="str">
            <v>Mandiri (A)</v>
          </cell>
          <cell r="CZ224" t="str">
            <v>Normal</v>
          </cell>
        </row>
        <row r="225">
          <cell r="C225" t="str">
            <v>Polowijen</v>
          </cell>
          <cell r="M225" t="str">
            <v>Laki-laki</v>
          </cell>
          <cell r="O225">
            <v>63</v>
          </cell>
          <cell r="P225">
            <v>68</v>
          </cell>
          <cell r="Q225">
            <v>172</v>
          </cell>
          <cell r="U225">
            <v>100</v>
          </cell>
          <cell r="V225">
            <v>120</v>
          </cell>
          <cell r="BH225" t="str">
            <v>Normal</v>
          </cell>
          <cell r="BI225" t="str">
            <v>Normal</v>
          </cell>
          <cell r="BJ225" t="str">
            <v>Normal</v>
          </cell>
          <cell r="BL225" t="str">
            <v>Normal</v>
          </cell>
          <cell r="BN225" t="str">
            <v>Normal</v>
          </cell>
          <cell r="BO225" t="str">
            <v>Tidak</v>
          </cell>
          <cell r="BT225" t="str">
            <v>Gg Penglihatan</v>
          </cell>
          <cell r="BW225" t="str">
            <v>Normal</v>
          </cell>
          <cell r="CI225" t="str">
            <v>Mandiri (A)</v>
          </cell>
          <cell r="CZ225" t="str">
            <v>Normal</v>
          </cell>
        </row>
        <row r="226">
          <cell r="C226" t="str">
            <v>Polowijen</v>
          </cell>
          <cell r="M226" t="str">
            <v>Perempuan</v>
          </cell>
          <cell r="O226">
            <v>52</v>
          </cell>
          <cell r="P226">
            <v>75</v>
          </cell>
          <cell r="Q226">
            <v>147</v>
          </cell>
          <cell r="U226">
            <v>90</v>
          </cell>
          <cell r="V226">
            <v>150</v>
          </cell>
          <cell r="BH226" t="str">
            <v>Lebih</v>
          </cell>
          <cell r="BI226" t="str">
            <v>Normal</v>
          </cell>
          <cell r="BJ226" t="str">
            <v>Normal</v>
          </cell>
          <cell r="BL226" t="str">
            <v>Normal</v>
          </cell>
          <cell r="BN226" t="str">
            <v>Normal</v>
          </cell>
          <cell r="BO226" t="str">
            <v>Tidak</v>
          </cell>
          <cell r="BT226" t="str">
            <v>Normal</v>
          </cell>
          <cell r="BW226" t="str">
            <v>Normal</v>
          </cell>
          <cell r="CI226" t="str">
            <v>Mandiri (A)</v>
          </cell>
          <cell r="CZ226" t="str">
            <v>Normal</v>
          </cell>
        </row>
        <row r="227">
          <cell r="C227" t="str">
            <v>Polowijen</v>
          </cell>
          <cell r="M227" t="str">
            <v>Perempuan</v>
          </cell>
          <cell r="O227">
            <v>65</v>
          </cell>
          <cell r="P227">
            <v>52</v>
          </cell>
          <cell r="Q227">
            <v>143</v>
          </cell>
          <cell r="U227">
            <v>115</v>
          </cell>
          <cell r="V227">
            <v>1</v>
          </cell>
          <cell r="BH227" t="str">
            <v>Lebih</v>
          </cell>
          <cell r="BI227" t="str">
            <v>Normal</v>
          </cell>
          <cell r="BJ227" t="str">
            <v>Normal</v>
          </cell>
          <cell r="BL227" t="str">
            <v>Tinggi</v>
          </cell>
          <cell r="BN227" t="str">
            <v>-</v>
          </cell>
          <cell r="BO227" t="str">
            <v>Tidak</v>
          </cell>
          <cell r="BT227" t="str">
            <v>Normal</v>
          </cell>
          <cell r="BW227" t="str">
            <v>Normal</v>
          </cell>
          <cell r="CI227" t="str">
            <v>Mandiri (A)</v>
          </cell>
          <cell r="CZ227" t="str">
            <v>Normal</v>
          </cell>
        </row>
        <row r="228">
          <cell r="C228" t="str">
            <v>Polowijen</v>
          </cell>
          <cell r="M228" t="str">
            <v>Laki-laki</v>
          </cell>
          <cell r="O228">
            <v>65</v>
          </cell>
          <cell r="P228">
            <v>55</v>
          </cell>
          <cell r="Q228">
            <v>155</v>
          </cell>
          <cell r="U228">
            <v>63</v>
          </cell>
          <cell r="V228">
            <v>180</v>
          </cell>
          <cell r="BH228" t="str">
            <v>Normal</v>
          </cell>
          <cell r="BI228" t="str">
            <v>Normal</v>
          </cell>
          <cell r="BJ228" t="str">
            <v>Normal</v>
          </cell>
          <cell r="BL228" t="str">
            <v>Normal</v>
          </cell>
          <cell r="BN228" t="str">
            <v>Normal</v>
          </cell>
          <cell r="BO228" t="str">
            <v>Tidak</v>
          </cell>
          <cell r="BT228" t="str">
            <v>Normal</v>
          </cell>
          <cell r="BW228" t="str">
            <v>Normal</v>
          </cell>
          <cell r="CI228" t="str">
            <v>Mandiri (A)</v>
          </cell>
          <cell r="CZ228" t="str">
            <v>Normal</v>
          </cell>
        </row>
        <row r="229">
          <cell r="C229" t="str">
            <v>Polowijen</v>
          </cell>
          <cell r="M229" t="str">
            <v>Perempuan</v>
          </cell>
          <cell r="O229">
            <v>60</v>
          </cell>
          <cell r="P229">
            <v>67</v>
          </cell>
          <cell r="Q229">
            <v>151</v>
          </cell>
          <cell r="U229">
            <v>97</v>
          </cell>
          <cell r="V229">
            <v>150</v>
          </cell>
          <cell r="BH229" t="str">
            <v>Lebih</v>
          </cell>
          <cell r="BI229" t="str">
            <v>Normal</v>
          </cell>
          <cell r="BJ229" t="str">
            <v>Normal</v>
          </cell>
          <cell r="BL229" t="str">
            <v>Normal</v>
          </cell>
          <cell r="BN229" t="str">
            <v>Normal</v>
          </cell>
          <cell r="BO229" t="str">
            <v>Tidak</v>
          </cell>
          <cell r="BT229" t="str">
            <v>Normal</v>
          </cell>
          <cell r="BW229" t="str">
            <v>Normal</v>
          </cell>
          <cell r="CI229" t="str">
            <v>Mandiri (A)</v>
          </cell>
          <cell r="CZ229" t="str">
            <v>Normal</v>
          </cell>
        </row>
        <row r="230">
          <cell r="C230" t="str">
            <v>Polowijen</v>
          </cell>
          <cell r="M230" t="str">
            <v>Perempuan</v>
          </cell>
          <cell r="O230">
            <v>73</v>
          </cell>
          <cell r="P230">
            <v>41</v>
          </cell>
          <cell r="Q230">
            <v>135</v>
          </cell>
          <cell r="U230">
            <v>115</v>
          </cell>
          <cell r="V230">
            <v>1</v>
          </cell>
          <cell r="BH230" t="str">
            <v>Normal</v>
          </cell>
          <cell r="BI230" t="str">
            <v>Normal</v>
          </cell>
          <cell r="BJ230" t="str">
            <v>Normal</v>
          </cell>
          <cell r="BL230" t="str">
            <v>Tinggi</v>
          </cell>
          <cell r="BN230" t="str">
            <v>-</v>
          </cell>
          <cell r="BO230" t="str">
            <v>Tidak</v>
          </cell>
          <cell r="BT230" t="str">
            <v>Gg Penglihatan</v>
          </cell>
          <cell r="BW230" t="str">
            <v>Normal</v>
          </cell>
          <cell r="CI230" t="str">
            <v>Mandiri (A)</v>
          </cell>
          <cell r="CZ230" t="str">
            <v>Normal</v>
          </cell>
        </row>
        <row r="231">
          <cell r="C231" t="str">
            <v>Polowijen</v>
          </cell>
          <cell r="M231" t="str">
            <v>Perempuan</v>
          </cell>
          <cell r="O231">
            <v>65</v>
          </cell>
          <cell r="P231">
            <v>83</v>
          </cell>
          <cell r="Q231">
            <v>149</v>
          </cell>
          <cell r="U231">
            <v>172</v>
          </cell>
          <cell r="V231">
            <v>1</v>
          </cell>
          <cell r="BH231" t="str">
            <v>Lebih</v>
          </cell>
          <cell r="BI231" t="str">
            <v>Normal</v>
          </cell>
          <cell r="BJ231" t="str">
            <v>Normal</v>
          </cell>
          <cell r="BL231" t="str">
            <v>Tinggi</v>
          </cell>
          <cell r="BN231" t="str">
            <v>-</v>
          </cell>
          <cell r="BO231" t="str">
            <v>Tidak</v>
          </cell>
          <cell r="BT231" t="str">
            <v>Normal</v>
          </cell>
          <cell r="BW231" t="str">
            <v>Normal</v>
          </cell>
          <cell r="CI231" t="str">
            <v>Mandiri (A)</v>
          </cell>
          <cell r="CZ231" t="str">
            <v>Kemungkinan besar ada gangguan depresi</v>
          </cell>
        </row>
        <row r="232">
          <cell r="C232" t="str">
            <v>Polowijen</v>
          </cell>
          <cell r="M232" t="str">
            <v>Perempuan</v>
          </cell>
          <cell r="O232">
            <v>54</v>
          </cell>
          <cell r="P232">
            <v>40</v>
          </cell>
          <cell r="Q232">
            <v>141</v>
          </cell>
          <cell r="U232">
            <v>156</v>
          </cell>
          <cell r="V232">
            <v>120</v>
          </cell>
          <cell r="BH232" t="str">
            <v>Normal</v>
          </cell>
          <cell r="BI232" t="str">
            <v>Normal</v>
          </cell>
          <cell r="BJ232" t="str">
            <v>Normal</v>
          </cell>
          <cell r="BL232" t="str">
            <v>Tinggi</v>
          </cell>
          <cell r="BN232" t="str">
            <v>Normal</v>
          </cell>
          <cell r="BO232" t="str">
            <v>Tidak</v>
          </cell>
          <cell r="BT232" t="str">
            <v>Normal</v>
          </cell>
          <cell r="BW232" t="str">
            <v>Normal</v>
          </cell>
          <cell r="CI232" t="str">
            <v>Mandiri (A)</v>
          </cell>
          <cell r="CZ232" t="str">
            <v>Normal</v>
          </cell>
        </row>
        <row r="233">
          <cell r="C233" t="str">
            <v>Polowijen</v>
          </cell>
          <cell r="M233" t="str">
            <v>Perempuan</v>
          </cell>
          <cell r="O233">
            <v>54</v>
          </cell>
          <cell r="P233">
            <v>64</v>
          </cell>
          <cell r="Q233">
            <v>158</v>
          </cell>
          <cell r="U233">
            <v>101</v>
          </cell>
          <cell r="V233">
            <v>145</v>
          </cell>
          <cell r="BH233" t="str">
            <v>Lebih</v>
          </cell>
          <cell r="BI233" t="str">
            <v>Normal</v>
          </cell>
          <cell r="BJ233" t="str">
            <v>Normal</v>
          </cell>
          <cell r="BL233" t="str">
            <v>Normal</v>
          </cell>
          <cell r="BN233" t="str">
            <v>-</v>
          </cell>
          <cell r="BO233" t="str">
            <v>Tidak</v>
          </cell>
          <cell r="BT233" t="str">
            <v>Gg Penglihatan</v>
          </cell>
          <cell r="BW233" t="str">
            <v>Normal</v>
          </cell>
          <cell r="CI233" t="str">
            <v>Mandiri (A)</v>
          </cell>
          <cell r="CZ233" t="str">
            <v>Normal</v>
          </cell>
        </row>
        <row r="234">
          <cell r="C234" t="str">
            <v>Polowijen</v>
          </cell>
          <cell r="M234" t="str">
            <v>Laki-laki</v>
          </cell>
          <cell r="O234">
            <v>45</v>
          </cell>
          <cell r="P234">
            <v>67</v>
          </cell>
          <cell r="Q234">
            <v>152</v>
          </cell>
          <cell r="U234">
            <v>96</v>
          </cell>
          <cell r="V234">
            <v>135</v>
          </cell>
          <cell r="BH234" t="str">
            <v>Lebih</v>
          </cell>
          <cell r="BI234" t="str">
            <v>Normal</v>
          </cell>
          <cell r="BJ234" t="str">
            <v>Normal</v>
          </cell>
          <cell r="BL234" t="str">
            <v>Tinggi</v>
          </cell>
          <cell r="BN234" t="str">
            <v>Normal</v>
          </cell>
          <cell r="BO234" t="str">
            <v>Tidak</v>
          </cell>
          <cell r="BT234" t="str">
            <v>Normal</v>
          </cell>
          <cell r="BW234" t="str">
            <v>Normal</v>
          </cell>
          <cell r="CI234" t="str">
            <v>Mandiri (A)</v>
          </cell>
          <cell r="CZ234" t="str">
            <v>Normal</v>
          </cell>
        </row>
        <row r="235">
          <cell r="C235" t="str">
            <v>Polowijen</v>
          </cell>
          <cell r="M235" t="str">
            <v>Perempuan</v>
          </cell>
          <cell r="O235">
            <v>61</v>
          </cell>
          <cell r="P235">
            <v>60</v>
          </cell>
          <cell r="Q235">
            <v>143</v>
          </cell>
          <cell r="U235">
            <v>74</v>
          </cell>
          <cell r="V235">
            <v>1</v>
          </cell>
          <cell r="BH235" t="str">
            <v>Lebih</v>
          </cell>
          <cell r="BI235" t="str">
            <v>Normal</v>
          </cell>
          <cell r="BJ235" t="str">
            <v>Normal</v>
          </cell>
          <cell r="BL235" t="str">
            <v>Normal</v>
          </cell>
          <cell r="BN235" t="str">
            <v>-</v>
          </cell>
          <cell r="BO235" t="str">
            <v>Tidak</v>
          </cell>
          <cell r="BT235" t="str">
            <v>Normal</v>
          </cell>
          <cell r="BW235" t="str">
            <v>Normal</v>
          </cell>
          <cell r="CI235" t="str">
            <v>Mandiri (A)</v>
          </cell>
          <cell r="CZ235" t="str">
            <v>Normal</v>
          </cell>
        </row>
        <row r="236">
          <cell r="C236" t="str">
            <v>Polowijen</v>
          </cell>
          <cell r="M236" t="str">
            <v>Laki-laki</v>
          </cell>
          <cell r="O236">
            <v>77</v>
          </cell>
          <cell r="P236">
            <v>49</v>
          </cell>
          <cell r="Q236">
            <v>165</v>
          </cell>
          <cell r="U236">
            <v>95</v>
          </cell>
          <cell r="V236">
            <v>1</v>
          </cell>
          <cell r="BH236" t="str">
            <v>IMT Kurang</v>
          </cell>
          <cell r="BI236" t="str">
            <v>Normal</v>
          </cell>
          <cell r="BJ236" t="str">
            <v>Normal</v>
          </cell>
          <cell r="BL236" t="str">
            <v>Tinggi</v>
          </cell>
          <cell r="BN236" t="str">
            <v>-</v>
          </cell>
          <cell r="BO236" t="str">
            <v>Tidak</v>
          </cell>
          <cell r="BT236" t="str">
            <v>Gg Penglihatan</v>
          </cell>
          <cell r="BW236" t="str">
            <v>Gg Pendengaran</v>
          </cell>
          <cell r="CI236" t="str">
            <v>Mandiri (A)</v>
          </cell>
          <cell r="CZ236" t="str">
            <v>Kemungkinan besar ada gangguan depresi</v>
          </cell>
        </row>
        <row r="237">
          <cell r="C237" t="str">
            <v>Polowijen</v>
          </cell>
          <cell r="M237" t="str">
            <v>Perempuan</v>
          </cell>
          <cell r="O237">
            <v>65</v>
          </cell>
          <cell r="P237">
            <v>72</v>
          </cell>
          <cell r="Q237">
            <v>158</v>
          </cell>
          <cell r="U237">
            <v>111</v>
          </cell>
          <cell r="V237">
            <v>1</v>
          </cell>
          <cell r="BH237" t="str">
            <v>Lebih</v>
          </cell>
          <cell r="BI237" t="str">
            <v>Normal</v>
          </cell>
          <cell r="BJ237" t="str">
            <v>Normal</v>
          </cell>
          <cell r="BL237" t="str">
            <v>Normal</v>
          </cell>
          <cell r="BN237" t="str">
            <v>-</v>
          </cell>
          <cell r="BO237" t="str">
            <v>Tidak</v>
          </cell>
          <cell r="BT237" t="str">
            <v>Normal</v>
          </cell>
          <cell r="BW237" t="str">
            <v>Normal</v>
          </cell>
          <cell r="CI237" t="str">
            <v>Mandiri (A)</v>
          </cell>
          <cell r="CZ237" t="str">
            <v>Normal</v>
          </cell>
        </row>
        <row r="238">
          <cell r="C238" t="str">
            <v>Polowijen</v>
          </cell>
          <cell r="M238" t="str">
            <v>Laki-laki</v>
          </cell>
          <cell r="O238">
            <v>77</v>
          </cell>
          <cell r="P238">
            <v>65</v>
          </cell>
          <cell r="Q238">
            <v>160</v>
          </cell>
          <cell r="U238">
            <v>96</v>
          </cell>
          <cell r="V238">
            <v>160</v>
          </cell>
          <cell r="BH238" t="str">
            <v>Lebih</v>
          </cell>
          <cell r="BI238" t="str">
            <v>Normal</v>
          </cell>
          <cell r="BJ238" t="str">
            <v>Normal</v>
          </cell>
          <cell r="BL238" t="str">
            <v>Tinggi</v>
          </cell>
          <cell r="BN238" t="str">
            <v>Normal</v>
          </cell>
          <cell r="BO238" t="str">
            <v>Tidak</v>
          </cell>
          <cell r="BT238" t="str">
            <v>Gg Penglihatan</v>
          </cell>
          <cell r="BW238" t="str">
            <v>Normal</v>
          </cell>
          <cell r="CI238" t="str">
            <v>Mandiri (A)</v>
          </cell>
          <cell r="CZ238" t="str">
            <v>Normal</v>
          </cell>
        </row>
        <row r="239">
          <cell r="C239" t="str">
            <v>Polowijen</v>
          </cell>
          <cell r="M239" t="str">
            <v>Laki-laki</v>
          </cell>
          <cell r="O239">
            <v>72</v>
          </cell>
          <cell r="P239">
            <v>60</v>
          </cell>
          <cell r="Q239">
            <v>158</v>
          </cell>
          <cell r="U239">
            <v>89</v>
          </cell>
          <cell r="V239">
            <v>139</v>
          </cell>
          <cell r="BH239" t="str">
            <v>Normal</v>
          </cell>
          <cell r="BI239" t="str">
            <v>Normal</v>
          </cell>
          <cell r="BJ239" t="str">
            <v>Normal</v>
          </cell>
          <cell r="BL239" t="str">
            <v>Normal</v>
          </cell>
          <cell r="BN239" t="str">
            <v>Normal</v>
          </cell>
          <cell r="BO239" t="str">
            <v>Tidak</v>
          </cell>
          <cell r="BT239" t="str">
            <v>Gg Penglihatan</v>
          </cell>
          <cell r="BW239" t="str">
            <v>Normal</v>
          </cell>
          <cell r="CI239" t="str">
            <v>Mandiri (A)</v>
          </cell>
          <cell r="CZ239" t="str">
            <v>Normal</v>
          </cell>
        </row>
        <row r="240">
          <cell r="C240" t="str">
            <v>Polowijen</v>
          </cell>
          <cell r="M240" t="str">
            <v>Laki-laki</v>
          </cell>
          <cell r="O240">
            <v>61</v>
          </cell>
          <cell r="P240">
            <v>65</v>
          </cell>
          <cell r="Q240">
            <v>160</v>
          </cell>
          <cell r="U240">
            <v>98</v>
          </cell>
          <cell r="V240">
            <v>158</v>
          </cell>
          <cell r="BH240" t="str">
            <v>Lebih</v>
          </cell>
          <cell r="BI240" t="str">
            <v>Normal</v>
          </cell>
          <cell r="BJ240" t="str">
            <v>Normal</v>
          </cell>
          <cell r="BL240" t="str">
            <v>Tinggi</v>
          </cell>
          <cell r="BN240" t="str">
            <v>Normal</v>
          </cell>
          <cell r="BO240" t="str">
            <v>Tidak</v>
          </cell>
          <cell r="BT240" t="str">
            <v>Gg Penglihatan</v>
          </cell>
          <cell r="BW240" t="str">
            <v>Normal</v>
          </cell>
          <cell r="CI240" t="str">
            <v>Mandiri (A)</v>
          </cell>
          <cell r="CZ240" t="str">
            <v>Normal</v>
          </cell>
        </row>
        <row r="241">
          <cell r="C241" t="str">
            <v>Polowijen</v>
          </cell>
          <cell r="M241" t="str">
            <v>Laki-laki</v>
          </cell>
          <cell r="O241">
            <v>70</v>
          </cell>
          <cell r="P241">
            <v>70</v>
          </cell>
          <cell r="Q241">
            <v>159</v>
          </cell>
          <cell r="U241">
            <v>150</v>
          </cell>
          <cell r="V241">
            <v>180</v>
          </cell>
          <cell r="BH241" t="str">
            <v>Lebih</v>
          </cell>
          <cell r="BI241" t="str">
            <v>Normal</v>
          </cell>
          <cell r="BJ241" t="str">
            <v>Normal</v>
          </cell>
          <cell r="BL241" t="str">
            <v>Normal</v>
          </cell>
          <cell r="BN241" t="str">
            <v>Normal</v>
          </cell>
          <cell r="BO241" t="str">
            <v>Tidak</v>
          </cell>
          <cell r="BT241" t="str">
            <v>Gg Penglihatan</v>
          </cell>
          <cell r="BW241" t="str">
            <v>Normal</v>
          </cell>
          <cell r="CI241" t="str">
            <v>Mandiri (A)</v>
          </cell>
          <cell r="CZ241" t="str">
            <v>Normal</v>
          </cell>
        </row>
        <row r="242">
          <cell r="C242" t="str">
            <v>Polowijen</v>
          </cell>
          <cell r="M242" t="str">
            <v>Perempuan</v>
          </cell>
          <cell r="O242">
            <v>64</v>
          </cell>
          <cell r="P242">
            <v>64</v>
          </cell>
          <cell r="Q242">
            <v>150</v>
          </cell>
          <cell r="U242">
            <v>89</v>
          </cell>
          <cell r="V242">
            <v>1</v>
          </cell>
          <cell r="BH242" t="str">
            <v>Lebih</v>
          </cell>
          <cell r="BI242" t="str">
            <v>Normal</v>
          </cell>
          <cell r="BJ242" t="str">
            <v>Normal</v>
          </cell>
          <cell r="BL242" t="str">
            <v>Normal</v>
          </cell>
          <cell r="BN242" t="str">
            <v>-</v>
          </cell>
          <cell r="BO242" t="str">
            <v>Tidak</v>
          </cell>
          <cell r="BT242" t="str">
            <v>Normal</v>
          </cell>
          <cell r="BW242" t="str">
            <v>Normal</v>
          </cell>
          <cell r="CI242" t="str">
            <v>Mandiri (A)</v>
          </cell>
          <cell r="CZ242" t="str">
            <v>Normal</v>
          </cell>
        </row>
        <row r="243">
          <cell r="C243" t="str">
            <v>Polowijen</v>
          </cell>
          <cell r="M243" t="str">
            <v>Laki-laki</v>
          </cell>
          <cell r="O243">
            <v>65</v>
          </cell>
          <cell r="P243">
            <v>70</v>
          </cell>
          <cell r="Q243">
            <v>165</v>
          </cell>
          <cell r="U243">
            <v>105</v>
          </cell>
          <cell r="V243">
            <v>201</v>
          </cell>
          <cell r="BH243" t="str">
            <v>Lebih</v>
          </cell>
          <cell r="BI243" t="str">
            <v>Normal</v>
          </cell>
          <cell r="BJ243" t="str">
            <v>Kolesterol Tinggi</v>
          </cell>
          <cell r="BL243" t="str">
            <v>Tinggi</v>
          </cell>
          <cell r="BN243" t="str">
            <v>Normal</v>
          </cell>
          <cell r="BO243" t="str">
            <v>Tidak</v>
          </cell>
          <cell r="BT243" t="str">
            <v>Gg Penglihatan</v>
          </cell>
          <cell r="BW243" t="str">
            <v>Normal</v>
          </cell>
          <cell r="CI243" t="str">
            <v>Mandiri (A)</v>
          </cell>
          <cell r="CZ243" t="str">
            <v>Normal</v>
          </cell>
        </row>
        <row r="244">
          <cell r="C244" t="str">
            <v>Polowijen</v>
          </cell>
          <cell r="M244" t="str">
            <v>Laki-laki</v>
          </cell>
          <cell r="O244">
            <v>65</v>
          </cell>
          <cell r="P244">
            <v>65</v>
          </cell>
          <cell r="Q244">
            <v>159</v>
          </cell>
          <cell r="U244">
            <v>100</v>
          </cell>
          <cell r="V244">
            <v>160</v>
          </cell>
          <cell r="BH244" t="str">
            <v>Lebih</v>
          </cell>
          <cell r="BI244" t="str">
            <v>Normal</v>
          </cell>
          <cell r="BJ244" t="str">
            <v>Normal</v>
          </cell>
          <cell r="BL244" t="str">
            <v>Normal</v>
          </cell>
          <cell r="BN244" t="str">
            <v>Normal</v>
          </cell>
          <cell r="BO244" t="str">
            <v>Tidak</v>
          </cell>
          <cell r="BT244" t="str">
            <v>Gg Penglihatan</v>
          </cell>
          <cell r="BW244" t="str">
            <v>Normal</v>
          </cell>
          <cell r="CI244" t="str">
            <v>Mandiri (A)</v>
          </cell>
          <cell r="CZ244" t="str">
            <v>Normal</v>
          </cell>
        </row>
        <row r="245">
          <cell r="C245" t="str">
            <v>Polowijen</v>
          </cell>
          <cell r="M245" t="str">
            <v>Laki-laki</v>
          </cell>
          <cell r="O245">
            <v>66</v>
          </cell>
          <cell r="P245">
            <v>58</v>
          </cell>
          <cell r="Q245">
            <v>160</v>
          </cell>
          <cell r="U245">
            <v>98</v>
          </cell>
          <cell r="V245">
            <v>204</v>
          </cell>
          <cell r="BH245" t="str">
            <v>Normal</v>
          </cell>
          <cell r="BI245" t="str">
            <v>Normal</v>
          </cell>
          <cell r="BJ245" t="str">
            <v>Kolesterol Tinggi</v>
          </cell>
          <cell r="BL245" t="str">
            <v>Normal</v>
          </cell>
          <cell r="BN245" t="str">
            <v>Normal</v>
          </cell>
          <cell r="BO245" t="str">
            <v>Tidak</v>
          </cell>
          <cell r="BT245" t="str">
            <v>Normal</v>
          </cell>
          <cell r="BW245" t="str">
            <v>Normal</v>
          </cell>
          <cell r="CI245" t="str">
            <v>Mandiri (A)</v>
          </cell>
          <cell r="CZ245" t="str">
            <v>Normal</v>
          </cell>
        </row>
        <row r="246">
          <cell r="C246" t="str">
            <v>Balearjosari</v>
          </cell>
          <cell r="M246" t="str">
            <v>Laki-laki</v>
          </cell>
          <cell r="O246">
            <v>48</v>
          </cell>
          <cell r="P246">
            <v>70</v>
          </cell>
          <cell r="Q246">
            <v>171</v>
          </cell>
          <cell r="U246">
            <v>97</v>
          </cell>
          <cell r="V246">
            <v>1</v>
          </cell>
          <cell r="BH246" t="str">
            <v>Normal</v>
          </cell>
          <cell r="BI246" t="str">
            <v>Normal</v>
          </cell>
          <cell r="BJ246" t="str">
            <v>Normal</v>
          </cell>
          <cell r="BL246" t="str">
            <v>Normal</v>
          </cell>
          <cell r="BN246" t="str">
            <v>-</v>
          </cell>
          <cell r="BO246" t="str">
            <v>Tidak</v>
          </cell>
          <cell r="BT246" t="str">
            <v>Normal</v>
          </cell>
          <cell r="BW246" t="str">
            <v>Normal</v>
          </cell>
          <cell r="CI246" t="str">
            <v>Mandiri (A)</v>
          </cell>
          <cell r="CZ246" t="str">
            <v>Normal</v>
          </cell>
        </row>
        <row r="247">
          <cell r="C247" t="str">
            <v>Balearjosari</v>
          </cell>
          <cell r="M247" t="str">
            <v>Laki-laki</v>
          </cell>
          <cell r="O247">
            <v>66</v>
          </cell>
          <cell r="P247">
            <v>47</v>
          </cell>
          <cell r="Q247">
            <v>156</v>
          </cell>
          <cell r="U247">
            <v>123</v>
          </cell>
          <cell r="V247">
            <v>1</v>
          </cell>
          <cell r="BH247" t="str">
            <v>Normal</v>
          </cell>
          <cell r="BI247" t="str">
            <v>Normal</v>
          </cell>
          <cell r="BJ247" t="str">
            <v>Normal</v>
          </cell>
          <cell r="BL247" t="str">
            <v>Tinggi</v>
          </cell>
          <cell r="BN247" t="str">
            <v>-</v>
          </cell>
          <cell r="BO247" t="str">
            <v>Tidak</v>
          </cell>
          <cell r="BT247" t="str">
            <v>Normal</v>
          </cell>
          <cell r="BW247" t="str">
            <v>Normal</v>
          </cell>
          <cell r="CI247" t="str">
            <v>Mandiri (A)</v>
          </cell>
          <cell r="CZ247" t="str">
            <v>Normal</v>
          </cell>
        </row>
        <row r="248">
          <cell r="C248" t="str">
            <v>Balearjosari</v>
          </cell>
          <cell r="M248" t="str">
            <v>Laki-laki</v>
          </cell>
          <cell r="O248">
            <v>59</v>
          </cell>
          <cell r="P248">
            <v>53</v>
          </cell>
          <cell r="Q248">
            <v>165</v>
          </cell>
          <cell r="U248">
            <v>90</v>
          </cell>
          <cell r="V248">
            <v>1</v>
          </cell>
          <cell r="BH248" t="str">
            <v>Normal</v>
          </cell>
          <cell r="BI248" t="str">
            <v>Normal</v>
          </cell>
          <cell r="BJ248" t="str">
            <v>Normal</v>
          </cell>
          <cell r="BL248" t="str">
            <v>Normal</v>
          </cell>
          <cell r="BN248" t="str">
            <v>-</v>
          </cell>
          <cell r="BO248" t="str">
            <v>Tidak</v>
          </cell>
          <cell r="BT248" t="str">
            <v>Normal</v>
          </cell>
          <cell r="BW248" t="str">
            <v>Normal</v>
          </cell>
          <cell r="CI248" t="str">
            <v>Mandiri (A)</v>
          </cell>
          <cell r="CZ248" t="str">
            <v>Normal</v>
          </cell>
        </row>
        <row r="249">
          <cell r="C249" t="str">
            <v>Balearjosari</v>
          </cell>
          <cell r="M249" t="str">
            <v>Perempuan</v>
          </cell>
          <cell r="O249">
            <v>55</v>
          </cell>
          <cell r="P249">
            <v>58</v>
          </cell>
          <cell r="Q249">
            <v>154</v>
          </cell>
          <cell r="U249">
            <v>103</v>
          </cell>
          <cell r="V249">
            <v>1</v>
          </cell>
          <cell r="BH249" t="str">
            <v>Normal</v>
          </cell>
          <cell r="BI249" t="str">
            <v>Normal</v>
          </cell>
          <cell r="BJ249" t="str">
            <v>Normal</v>
          </cell>
          <cell r="BL249" t="str">
            <v>Normal</v>
          </cell>
          <cell r="BN249" t="str">
            <v>-</v>
          </cell>
          <cell r="BO249" t="str">
            <v>Tidak</v>
          </cell>
          <cell r="BT249" t="str">
            <v>Normal</v>
          </cell>
          <cell r="BW249" t="str">
            <v>Normal</v>
          </cell>
          <cell r="CI249" t="str">
            <v>Mandiri (A)</v>
          </cell>
          <cell r="CZ249" t="str">
            <v>Normal</v>
          </cell>
        </row>
        <row r="250">
          <cell r="C250" t="str">
            <v>Polowijen</v>
          </cell>
          <cell r="M250" t="str">
            <v>Laki-laki</v>
          </cell>
          <cell r="O250">
            <v>70</v>
          </cell>
          <cell r="P250">
            <v>65</v>
          </cell>
          <cell r="Q250">
            <v>160</v>
          </cell>
          <cell r="U250">
            <v>104</v>
          </cell>
          <cell r="V250">
            <v>180</v>
          </cell>
          <cell r="BH250" t="str">
            <v>Lebih</v>
          </cell>
          <cell r="BI250" t="str">
            <v>Normal</v>
          </cell>
          <cell r="BJ250" t="str">
            <v>Normal</v>
          </cell>
          <cell r="BL250" t="str">
            <v>Tinggi</v>
          </cell>
          <cell r="BN250" t="str">
            <v>Normal</v>
          </cell>
          <cell r="BO250" t="str">
            <v>Tidak</v>
          </cell>
          <cell r="BT250" t="str">
            <v>Gg Penglihatan</v>
          </cell>
          <cell r="BW250" t="str">
            <v>Normal</v>
          </cell>
          <cell r="CI250" t="str">
            <v>Mandiri (A)</v>
          </cell>
          <cell r="CZ250" t="str">
            <v>Normal</v>
          </cell>
        </row>
        <row r="251">
          <cell r="C251" t="str">
            <v>Balearjosari</v>
          </cell>
          <cell r="M251" t="str">
            <v>Perempuan</v>
          </cell>
          <cell r="O251">
            <v>56</v>
          </cell>
          <cell r="P251">
            <v>69</v>
          </cell>
          <cell r="Q251">
            <v>170</v>
          </cell>
          <cell r="U251">
            <v>127</v>
          </cell>
          <cell r="V251">
            <v>1</v>
          </cell>
          <cell r="BH251" t="str">
            <v>Normal</v>
          </cell>
          <cell r="BI251" t="str">
            <v>Normal</v>
          </cell>
          <cell r="BJ251" t="str">
            <v>Normal</v>
          </cell>
          <cell r="BL251" t="str">
            <v>Tinggi</v>
          </cell>
          <cell r="BN251" t="str">
            <v>-</v>
          </cell>
          <cell r="BO251" t="str">
            <v>Tidak</v>
          </cell>
          <cell r="BT251" t="str">
            <v>Normal</v>
          </cell>
          <cell r="BW251" t="str">
            <v>Normal</v>
          </cell>
          <cell r="CI251" t="str">
            <v>Mandiri (A)</v>
          </cell>
          <cell r="CZ251" t="str">
            <v>Normal</v>
          </cell>
        </row>
        <row r="252">
          <cell r="C252" t="str">
            <v>Balearjosari</v>
          </cell>
          <cell r="M252" t="str">
            <v>Perempuan</v>
          </cell>
          <cell r="O252">
            <v>47</v>
          </cell>
          <cell r="P252">
            <v>61</v>
          </cell>
          <cell r="Q252">
            <v>150</v>
          </cell>
          <cell r="U252">
            <v>91</v>
          </cell>
          <cell r="V252">
            <v>1</v>
          </cell>
          <cell r="BH252" t="str">
            <v>Lebih</v>
          </cell>
          <cell r="BI252" t="str">
            <v>Normal</v>
          </cell>
          <cell r="BJ252" t="str">
            <v>Normal</v>
          </cell>
          <cell r="BL252" t="str">
            <v>Tinggi</v>
          </cell>
          <cell r="BN252" t="str">
            <v>-</v>
          </cell>
          <cell r="BO252" t="str">
            <v>Tidak</v>
          </cell>
          <cell r="BT252" t="str">
            <v>Normal</v>
          </cell>
          <cell r="BW252" t="str">
            <v>Normal</v>
          </cell>
          <cell r="CI252" t="str">
            <v>Mandiri (A)</v>
          </cell>
          <cell r="CZ252" t="str">
            <v>Normal</v>
          </cell>
        </row>
        <row r="253">
          <cell r="C253" t="str">
            <v>Polowijen</v>
          </cell>
          <cell r="M253" t="str">
            <v>Laki-laki</v>
          </cell>
          <cell r="O253">
            <v>69</v>
          </cell>
          <cell r="P253">
            <v>65</v>
          </cell>
          <cell r="Q253">
            <v>165</v>
          </cell>
          <cell r="U253">
            <v>125</v>
          </cell>
          <cell r="V253">
            <v>167</v>
          </cell>
          <cell r="BH253" t="str">
            <v>Normal</v>
          </cell>
          <cell r="BI253" t="str">
            <v>Normal</v>
          </cell>
          <cell r="BJ253" t="str">
            <v>Normal</v>
          </cell>
          <cell r="BL253" t="str">
            <v>Normal</v>
          </cell>
          <cell r="BN253" t="str">
            <v>Normal</v>
          </cell>
          <cell r="BO253" t="str">
            <v>Tidak</v>
          </cell>
          <cell r="BT253" t="str">
            <v>Gg Penglihatan</v>
          </cell>
          <cell r="BW253" t="str">
            <v>Normal</v>
          </cell>
          <cell r="CI253" t="str">
            <v>Mandiri (A)</v>
          </cell>
          <cell r="CZ253" t="str">
            <v>Normal</v>
          </cell>
        </row>
        <row r="254">
          <cell r="C254" t="str">
            <v>Balearjosari</v>
          </cell>
          <cell r="M254" t="str">
            <v>Perempuan</v>
          </cell>
          <cell r="O254">
            <v>49</v>
          </cell>
          <cell r="P254">
            <v>60</v>
          </cell>
          <cell r="Q254">
            <v>151</v>
          </cell>
          <cell r="U254">
            <v>95</v>
          </cell>
          <cell r="V254">
            <v>1</v>
          </cell>
          <cell r="BH254" t="str">
            <v>Lebih</v>
          </cell>
          <cell r="BI254" t="str">
            <v>Normal</v>
          </cell>
          <cell r="BJ254" t="str">
            <v>Normal</v>
          </cell>
          <cell r="BL254" t="str">
            <v>Normal</v>
          </cell>
          <cell r="BN254" t="str">
            <v>-</v>
          </cell>
          <cell r="BO254" t="str">
            <v>Tidak</v>
          </cell>
          <cell r="BT254" t="str">
            <v>Normal</v>
          </cell>
          <cell r="BW254" t="str">
            <v>Normal</v>
          </cell>
          <cell r="CI254" t="str">
            <v>Mandiri (A)</v>
          </cell>
          <cell r="CZ254" t="str">
            <v>Normal</v>
          </cell>
        </row>
        <row r="255">
          <cell r="C255" t="str">
            <v>Balearjosari</v>
          </cell>
          <cell r="M255" t="str">
            <v>Perempuan</v>
          </cell>
          <cell r="O255">
            <v>54</v>
          </cell>
          <cell r="P255">
            <v>66</v>
          </cell>
          <cell r="Q255">
            <v>153</v>
          </cell>
          <cell r="U255">
            <v>120</v>
          </cell>
          <cell r="V255">
            <v>1</v>
          </cell>
          <cell r="BH255" t="str">
            <v>Lebih</v>
          </cell>
          <cell r="BI255" t="str">
            <v>Normal</v>
          </cell>
          <cell r="BJ255" t="str">
            <v>Normal</v>
          </cell>
          <cell r="BL255" t="str">
            <v>Normal</v>
          </cell>
          <cell r="BN255" t="str">
            <v>-</v>
          </cell>
          <cell r="BO255" t="str">
            <v>Tidak</v>
          </cell>
          <cell r="BT255" t="str">
            <v>Normal</v>
          </cell>
          <cell r="BW255" t="str">
            <v>Normal</v>
          </cell>
          <cell r="CI255" t="str">
            <v>Mandiri (A)</v>
          </cell>
          <cell r="CZ255" t="str">
            <v>Normal</v>
          </cell>
        </row>
        <row r="256">
          <cell r="C256" t="str">
            <v>Balearjosari</v>
          </cell>
          <cell r="M256" t="str">
            <v>Perempuan</v>
          </cell>
          <cell r="O256">
            <v>53</v>
          </cell>
          <cell r="P256">
            <v>63</v>
          </cell>
          <cell r="Q256">
            <v>155</v>
          </cell>
          <cell r="U256">
            <v>106</v>
          </cell>
          <cell r="V256">
            <v>1</v>
          </cell>
          <cell r="BH256" t="str">
            <v>Lebih</v>
          </cell>
          <cell r="BI256" t="str">
            <v>Normal</v>
          </cell>
          <cell r="BJ256" t="str">
            <v>Normal</v>
          </cell>
          <cell r="BL256" t="str">
            <v>Normal</v>
          </cell>
          <cell r="BN256" t="str">
            <v>-</v>
          </cell>
          <cell r="BO256" t="str">
            <v>Tidak</v>
          </cell>
          <cell r="BT256" t="str">
            <v>Normal</v>
          </cell>
          <cell r="BW256" t="str">
            <v>Normal</v>
          </cell>
          <cell r="CI256" t="str">
            <v>Mandiri (A)</v>
          </cell>
          <cell r="CZ256" t="str">
            <v>Normal</v>
          </cell>
        </row>
        <row r="257">
          <cell r="C257" t="str">
            <v>Balearjosari</v>
          </cell>
          <cell r="M257" t="str">
            <v>Perempuan</v>
          </cell>
          <cell r="O257">
            <v>73</v>
          </cell>
          <cell r="P257">
            <v>67</v>
          </cell>
          <cell r="Q257">
            <v>155</v>
          </cell>
          <cell r="U257">
            <v>108</v>
          </cell>
          <cell r="V257">
            <v>1</v>
          </cell>
          <cell r="BH257" t="str">
            <v>Lebih</v>
          </cell>
          <cell r="BI257" t="str">
            <v>Normal</v>
          </cell>
          <cell r="BJ257" t="str">
            <v>Normal</v>
          </cell>
          <cell r="BL257" t="str">
            <v>Tinggi</v>
          </cell>
          <cell r="BN257" t="str">
            <v>-</v>
          </cell>
          <cell r="BO257" t="str">
            <v>Tidak</v>
          </cell>
          <cell r="BT257" t="str">
            <v>Normal</v>
          </cell>
          <cell r="BW257" t="str">
            <v>Normal</v>
          </cell>
          <cell r="CI257" t="str">
            <v>Mandiri (A)</v>
          </cell>
          <cell r="CZ257" t="str">
            <v>Normal</v>
          </cell>
        </row>
        <row r="258">
          <cell r="C258" t="str">
            <v>Balearjosari</v>
          </cell>
          <cell r="M258" t="str">
            <v>Perempuan</v>
          </cell>
          <cell r="O258">
            <v>72</v>
          </cell>
          <cell r="P258">
            <v>53</v>
          </cell>
          <cell r="Q258">
            <v>150</v>
          </cell>
          <cell r="U258">
            <v>147</v>
          </cell>
          <cell r="V258">
            <v>1</v>
          </cell>
          <cell r="BH258" t="str">
            <v>Normal</v>
          </cell>
          <cell r="BI258" t="str">
            <v>Normal</v>
          </cell>
          <cell r="BJ258" t="str">
            <v>Normal</v>
          </cell>
          <cell r="BL258" t="str">
            <v>Tinggi</v>
          </cell>
          <cell r="BN258" t="str">
            <v>-</v>
          </cell>
          <cell r="BO258" t="str">
            <v>Tidak</v>
          </cell>
          <cell r="BT258" t="str">
            <v>Normal</v>
          </cell>
          <cell r="BW258" t="str">
            <v>Normal</v>
          </cell>
          <cell r="CI258" t="str">
            <v>Mandiri (A)</v>
          </cell>
          <cell r="CZ258" t="str">
            <v>Normal</v>
          </cell>
        </row>
        <row r="259">
          <cell r="C259" t="str">
            <v>Balearjosari</v>
          </cell>
          <cell r="M259" t="str">
            <v>Perempuan</v>
          </cell>
          <cell r="O259">
            <v>85</v>
          </cell>
          <cell r="P259">
            <v>34</v>
          </cell>
          <cell r="Q259">
            <v>145</v>
          </cell>
          <cell r="U259">
            <v>164</v>
          </cell>
          <cell r="V259">
            <v>1</v>
          </cell>
          <cell r="BH259" t="str">
            <v>IMT Kurang</v>
          </cell>
          <cell r="BI259" t="str">
            <v>Normal</v>
          </cell>
          <cell r="BJ259" t="str">
            <v>Normal</v>
          </cell>
          <cell r="BL259" t="str">
            <v>Tinggi</v>
          </cell>
          <cell r="BN259" t="str">
            <v>-</v>
          </cell>
          <cell r="BO259" t="str">
            <v>Tidak</v>
          </cell>
          <cell r="BT259" t="str">
            <v>Normal</v>
          </cell>
          <cell r="BW259" t="str">
            <v>Normal</v>
          </cell>
          <cell r="CI259" t="str">
            <v>Mandiri (A)</v>
          </cell>
          <cell r="CZ259" t="str">
            <v>Normal</v>
          </cell>
        </row>
        <row r="260">
          <cell r="C260" t="str">
            <v>Balearjosari</v>
          </cell>
          <cell r="M260" t="str">
            <v>Perempuan</v>
          </cell>
          <cell r="O260">
            <v>60</v>
          </cell>
          <cell r="P260">
            <v>58</v>
          </cell>
          <cell r="Q260">
            <v>151</v>
          </cell>
          <cell r="U260">
            <v>145</v>
          </cell>
          <cell r="V260">
            <v>1</v>
          </cell>
          <cell r="BH260" t="str">
            <v>Lebih</v>
          </cell>
          <cell r="BI260" t="str">
            <v>Normal</v>
          </cell>
          <cell r="BJ260" t="str">
            <v>Normal</v>
          </cell>
          <cell r="BL260" t="str">
            <v>Tinggi</v>
          </cell>
          <cell r="BN260" t="str">
            <v>-</v>
          </cell>
          <cell r="BO260" t="str">
            <v>Tidak</v>
          </cell>
          <cell r="BT260" t="str">
            <v>Normal</v>
          </cell>
          <cell r="BW260" t="str">
            <v>Normal</v>
          </cell>
          <cell r="CI260" t="str">
            <v>Mandiri (A)</v>
          </cell>
          <cell r="CZ260" t="str">
            <v>Normal</v>
          </cell>
        </row>
        <row r="261">
          <cell r="C261" t="str">
            <v>Balearjosari</v>
          </cell>
          <cell r="M261" t="str">
            <v>Perempuan</v>
          </cell>
          <cell r="O261">
            <v>61</v>
          </cell>
          <cell r="P261">
            <v>73</v>
          </cell>
          <cell r="Q261">
            <v>149</v>
          </cell>
          <cell r="U261">
            <v>161</v>
          </cell>
          <cell r="V261">
            <v>1</v>
          </cell>
          <cell r="BH261" t="str">
            <v>Lebih</v>
          </cell>
          <cell r="BI261" t="str">
            <v>Normal</v>
          </cell>
          <cell r="BJ261" t="str">
            <v>Normal</v>
          </cell>
          <cell r="BL261" t="str">
            <v>Tinggi</v>
          </cell>
          <cell r="BN261" t="str">
            <v>-</v>
          </cell>
          <cell r="BO261" t="str">
            <v>Tidak</v>
          </cell>
          <cell r="BT261" t="str">
            <v>Normal</v>
          </cell>
          <cell r="BW261" t="str">
            <v>Normal</v>
          </cell>
          <cell r="CI261" t="str">
            <v>Mandiri (A)</v>
          </cell>
          <cell r="CZ261" t="str">
            <v>Normal</v>
          </cell>
        </row>
        <row r="262">
          <cell r="C262" t="str">
            <v>Balearjosari</v>
          </cell>
          <cell r="M262" t="str">
            <v>Perempuan</v>
          </cell>
          <cell r="O262">
            <v>64</v>
          </cell>
          <cell r="P262">
            <v>56</v>
          </cell>
          <cell r="Q262">
            <v>157</v>
          </cell>
          <cell r="U262">
            <v>118</v>
          </cell>
          <cell r="V262">
            <v>1</v>
          </cell>
          <cell r="BH262" t="str">
            <v>Normal</v>
          </cell>
          <cell r="BI262" t="str">
            <v>Normal</v>
          </cell>
          <cell r="BJ262" t="str">
            <v>Normal</v>
          </cell>
          <cell r="BL262" t="str">
            <v>Normal</v>
          </cell>
          <cell r="BN262" t="str">
            <v>-</v>
          </cell>
          <cell r="BO262" t="str">
            <v>Tidak</v>
          </cell>
          <cell r="BT262" t="str">
            <v>Normal</v>
          </cell>
          <cell r="BW262" t="str">
            <v>Normal</v>
          </cell>
          <cell r="CI262" t="str">
            <v>Mandiri (A)</v>
          </cell>
          <cell r="CZ262" t="str">
            <v>Normal</v>
          </cell>
        </row>
        <row r="263">
          <cell r="C263" t="str">
            <v>Balearjosari</v>
          </cell>
          <cell r="M263" t="str">
            <v>Perempuan</v>
          </cell>
          <cell r="O263">
            <v>72</v>
          </cell>
          <cell r="P263">
            <v>63</v>
          </cell>
          <cell r="Q263">
            <v>153</v>
          </cell>
          <cell r="U263">
            <v>120</v>
          </cell>
          <cell r="V263">
            <v>1</v>
          </cell>
          <cell r="BH263" t="str">
            <v>Lebih</v>
          </cell>
          <cell r="BI263" t="str">
            <v>Normal</v>
          </cell>
          <cell r="BJ263" t="str">
            <v>Normal</v>
          </cell>
          <cell r="BL263" t="str">
            <v>Tinggi</v>
          </cell>
          <cell r="BN263" t="str">
            <v>-</v>
          </cell>
          <cell r="BO263" t="str">
            <v>Tidak</v>
          </cell>
          <cell r="BT263" t="str">
            <v>Normal</v>
          </cell>
          <cell r="BW263" t="str">
            <v>Normal</v>
          </cell>
          <cell r="CI263" t="str">
            <v>Mandiri (A)</v>
          </cell>
          <cell r="CZ263" t="str">
            <v>Normal</v>
          </cell>
        </row>
        <row r="264">
          <cell r="C264" t="str">
            <v>Balearjosari</v>
          </cell>
          <cell r="M264" t="str">
            <v>Perempuan</v>
          </cell>
          <cell r="O264">
            <v>56</v>
          </cell>
          <cell r="P264">
            <v>74</v>
          </cell>
          <cell r="Q264">
            <v>150</v>
          </cell>
          <cell r="U264">
            <v>139</v>
          </cell>
          <cell r="V264">
            <v>1</v>
          </cell>
          <cell r="BH264" t="str">
            <v>Lebih</v>
          </cell>
          <cell r="BI264" t="str">
            <v>Normal</v>
          </cell>
          <cell r="BJ264" t="str">
            <v>Normal</v>
          </cell>
          <cell r="BL264" t="str">
            <v>Tinggi</v>
          </cell>
          <cell r="BN264" t="str">
            <v>-</v>
          </cell>
          <cell r="BO264" t="str">
            <v>Tidak</v>
          </cell>
          <cell r="BT264" t="str">
            <v>Normal</v>
          </cell>
          <cell r="BW264" t="str">
            <v>Normal</v>
          </cell>
          <cell r="CI264" t="str">
            <v>Mandiri (A)</v>
          </cell>
          <cell r="CZ264" t="str">
            <v>Normal</v>
          </cell>
        </row>
        <row r="265">
          <cell r="C265" t="str">
            <v>Balearjosari</v>
          </cell>
          <cell r="M265" t="str">
            <v>Perempuan</v>
          </cell>
          <cell r="O265">
            <v>64</v>
          </cell>
          <cell r="P265">
            <v>56</v>
          </cell>
          <cell r="Q265">
            <v>150</v>
          </cell>
          <cell r="U265">
            <v>382</v>
          </cell>
          <cell r="V265">
            <v>1</v>
          </cell>
          <cell r="BH265" t="str">
            <v>Normal</v>
          </cell>
          <cell r="BI265" t="str">
            <v>DM</v>
          </cell>
          <cell r="BJ265" t="str">
            <v>Normal</v>
          </cell>
          <cell r="BL265" t="str">
            <v>Tinggi</v>
          </cell>
          <cell r="BN265" t="str">
            <v>-</v>
          </cell>
          <cell r="BO265" t="str">
            <v>Tidak</v>
          </cell>
          <cell r="BT265" t="str">
            <v>Normal</v>
          </cell>
          <cell r="BW265" t="str">
            <v>Normal</v>
          </cell>
          <cell r="CI265" t="str">
            <v>Mandiri (A)</v>
          </cell>
          <cell r="CZ265" t="str">
            <v>Normal</v>
          </cell>
        </row>
        <row r="266">
          <cell r="C266" t="str">
            <v>Balearjosari</v>
          </cell>
          <cell r="M266" t="str">
            <v>Perempuan</v>
          </cell>
          <cell r="O266">
            <v>51</v>
          </cell>
          <cell r="P266">
            <v>69</v>
          </cell>
          <cell r="Q266">
            <v>145</v>
          </cell>
          <cell r="U266">
            <v>96</v>
          </cell>
          <cell r="V266">
            <v>1</v>
          </cell>
          <cell r="BH266" t="str">
            <v>Lebih</v>
          </cell>
          <cell r="BI266" t="str">
            <v>Normal</v>
          </cell>
          <cell r="BJ266" t="str">
            <v>Normal</v>
          </cell>
          <cell r="BL266" t="str">
            <v>Normal</v>
          </cell>
          <cell r="BN266" t="str">
            <v>-</v>
          </cell>
          <cell r="BO266" t="str">
            <v>Tidak</v>
          </cell>
          <cell r="BT266" t="str">
            <v>Normal</v>
          </cell>
          <cell r="BW266" t="str">
            <v>Normal</v>
          </cell>
          <cell r="CI266" t="str">
            <v>Mandiri (A)</v>
          </cell>
          <cell r="CZ266" t="str">
            <v>Normal</v>
          </cell>
        </row>
        <row r="267">
          <cell r="C267" t="str">
            <v>Balearjosari</v>
          </cell>
          <cell r="M267" t="str">
            <v>Perempuan</v>
          </cell>
          <cell r="O267">
            <v>58</v>
          </cell>
          <cell r="P267">
            <v>60</v>
          </cell>
          <cell r="Q267">
            <v>157</v>
          </cell>
          <cell r="U267">
            <v>414</v>
          </cell>
          <cell r="V267">
            <v>1</v>
          </cell>
          <cell r="BH267" t="str">
            <v>Normal</v>
          </cell>
          <cell r="BI267" t="str">
            <v>DM</v>
          </cell>
          <cell r="BJ267" t="str">
            <v>Normal</v>
          </cell>
          <cell r="BL267" t="str">
            <v>Normal</v>
          </cell>
          <cell r="BN267" t="str">
            <v>-</v>
          </cell>
          <cell r="BO267" t="str">
            <v>Tidak</v>
          </cell>
          <cell r="BT267" t="str">
            <v>Normal</v>
          </cell>
          <cell r="BW267" t="str">
            <v>Normal</v>
          </cell>
          <cell r="CI267" t="str">
            <v>Mandiri (A)</v>
          </cell>
          <cell r="CZ267" t="str">
            <v>Normal</v>
          </cell>
        </row>
        <row r="268">
          <cell r="C268" t="str">
            <v>Balearjosari</v>
          </cell>
          <cell r="M268" t="str">
            <v>Perempuan</v>
          </cell>
          <cell r="O268">
            <v>45</v>
          </cell>
          <cell r="P268">
            <v>52</v>
          </cell>
          <cell r="Q268">
            <v>151</v>
          </cell>
          <cell r="U268">
            <v>97</v>
          </cell>
          <cell r="V268">
            <v>1</v>
          </cell>
          <cell r="BH268" t="str">
            <v>Normal</v>
          </cell>
          <cell r="BI268" t="str">
            <v>Normal</v>
          </cell>
          <cell r="BJ268" t="str">
            <v>Normal</v>
          </cell>
          <cell r="BL268" t="str">
            <v>Normal</v>
          </cell>
          <cell r="BN268" t="str">
            <v>-</v>
          </cell>
          <cell r="BO268" t="str">
            <v>Tidak</v>
          </cell>
          <cell r="BT268" t="str">
            <v>Normal</v>
          </cell>
          <cell r="BW268" t="str">
            <v>Normal</v>
          </cell>
          <cell r="CI268" t="str">
            <v>Mandiri (A)</v>
          </cell>
          <cell r="CZ268" t="str">
            <v>Normal</v>
          </cell>
        </row>
        <row r="269">
          <cell r="C269" t="str">
            <v>Balearjosari</v>
          </cell>
          <cell r="M269" t="str">
            <v>Perempuan</v>
          </cell>
          <cell r="O269">
            <v>45</v>
          </cell>
          <cell r="P269">
            <v>92</v>
          </cell>
          <cell r="Q269">
            <v>162</v>
          </cell>
          <cell r="U269">
            <v>150</v>
          </cell>
          <cell r="V269">
            <v>1</v>
          </cell>
          <cell r="BH269" t="str">
            <v>Lebih</v>
          </cell>
          <cell r="BI269" t="str">
            <v>Normal</v>
          </cell>
          <cell r="BJ269" t="str">
            <v>Normal</v>
          </cell>
          <cell r="BL269" t="str">
            <v>Tinggi</v>
          </cell>
          <cell r="BN269" t="str">
            <v>-</v>
          </cell>
          <cell r="BO269" t="str">
            <v>Tidak</v>
          </cell>
          <cell r="BT269" t="str">
            <v>Normal</v>
          </cell>
          <cell r="BW269" t="str">
            <v>Normal</v>
          </cell>
          <cell r="CI269" t="str">
            <v>Mandiri (A)</v>
          </cell>
          <cell r="CZ269" t="str">
            <v>Normal</v>
          </cell>
        </row>
        <row r="270">
          <cell r="C270" t="str">
            <v>Balearjosari</v>
          </cell>
          <cell r="M270" t="str">
            <v>Perempuan</v>
          </cell>
          <cell r="O270">
            <v>55</v>
          </cell>
          <cell r="P270">
            <v>71</v>
          </cell>
          <cell r="Q270">
            <v>160</v>
          </cell>
          <cell r="U270">
            <v>132</v>
          </cell>
          <cell r="V270">
            <v>1</v>
          </cell>
          <cell r="BH270" t="str">
            <v>Lebih</v>
          </cell>
          <cell r="BI270" t="str">
            <v>Normal</v>
          </cell>
          <cell r="BJ270" t="str">
            <v>Normal</v>
          </cell>
          <cell r="BL270" t="str">
            <v>Tinggi</v>
          </cell>
          <cell r="BN270" t="str">
            <v>-</v>
          </cell>
          <cell r="BO270" t="str">
            <v>Tidak</v>
          </cell>
          <cell r="BT270" t="str">
            <v>Normal</v>
          </cell>
          <cell r="BW270" t="str">
            <v>Normal</v>
          </cell>
          <cell r="CI270" t="str">
            <v>Mandiri (A)</v>
          </cell>
          <cell r="CZ270" t="str">
            <v>Normal</v>
          </cell>
        </row>
        <row r="271">
          <cell r="C271" t="str">
            <v>Balearjosari</v>
          </cell>
          <cell r="M271" t="str">
            <v>Laki-laki</v>
          </cell>
          <cell r="O271">
            <v>69</v>
          </cell>
          <cell r="P271">
            <v>62</v>
          </cell>
          <cell r="Q271">
            <v>165</v>
          </cell>
          <cell r="U271">
            <v>113</v>
          </cell>
          <cell r="V271">
            <v>1</v>
          </cell>
          <cell r="BH271" t="str">
            <v>Normal</v>
          </cell>
          <cell r="BI271" t="str">
            <v>Normal</v>
          </cell>
          <cell r="BJ271" t="str">
            <v>Normal</v>
          </cell>
          <cell r="BL271" t="str">
            <v>Tinggi</v>
          </cell>
          <cell r="BN271" t="str">
            <v>-</v>
          </cell>
          <cell r="BO271" t="str">
            <v>Tidak</v>
          </cell>
          <cell r="BT271" t="str">
            <v>Normal</v>
          </cell>
          <cell r="BW271" t="str">
            <v>Normal</v>
          </cell>
          <cell r="CI271" t="str">
            <v>Mandiri (A)</v>
          </cell>
          <cell r="CZ271" t="str">
            <v>Normal</v>
          </cell>
        </row>
        <row r="272">
          <cell r="C272" t="str">
            <v>Balearjosari</v>
          </cell>
          <cell r="M272" t="str">
            <v>Laki-laki</v>
          </cell>
          <cell r="O272">
            <v>61</v>
          </cell>
          <cell r="P272">
            <v>61</v>
          </cell>
          <cell r="Q272">
            <v>155</v>
          </cell>
          <cell r="U272">
            <v>159</v>
          </cell>
          <cell r="V272">
            <v>1</v>
          </cell>
          <cell r="BH272" t="str">
            <v>Lebih</v>
          </cell>
          <cell r="BI272" t="str">
            <v>Normal</v>
          </cell>
          <cell r="BJ272" t="str">
            <v>Normal</v>
          </cell>
          <cell r="BL272" t="str">
            <v>Tinggi</v>
          </cell>
          <cell r="BN272" t="str">
            <v>-</v>
          </cell>
          <cell r="BO272" t="str">
            <v>Tidak</v>
          </cell>
          <cell r="BT272" t="str">
            <v>Normal</v>
          </cell>
          <cell r="BW272" t="str">
            <v>Normal</v>
          </cell>
          <cell r="CI272" t="str">
            <v>Mandiri (A)</v>
          </cell>
          <cell r="CZ272" t="str">
            <v>Normal</v>
          </cell>
        </row>
        <row r="273">
          <cell r="C273" t="str">
            <v>Balearjosari</v>
          </cell>
          <cell r="M273" t="str">
            <v>Laki-laki</v>
          </cell>
          <cell r="O273">
            <v>61</v>
          </cell>
          <cell r="P273">
            <v>76</v>
          </cell>
          <cell r="Q273">
            <v>172</v>
          </cell>
          <cell r="U273">
            <v>134</v>
          </cell>
          <cell r="V273">
            <v>1</v>
          </cell>
          <cell r="BH273" t="str">
            <v>Lebih</v>
          </cell>
          <cell r="BI273" t="str">
            <v>Normal</v>
          </cell>
          <cell r="BJ273" t="str">
            <v>Normal</v>
          </cell>
          <cell r="BL273" t="str">
            <v>Tinggi</v>
          </cell>
          <cell r="BN273" t="str">
            <v>-</v>
          </cell>
          <cell r="BO273" t="str">
            <v>Tidak</v>
          </cell>
          <cell r="BT273" t="str">
            <v>Normal</v>
          </cell>
          <cell r="BW273" t="str">
            <v>Normal</v>
          </cell>
          <cell r="CI273" t="str">
            <v>Mandiri (A)</v>
          </cell>
          <cell r="CZ273" t="str">
            <v>Normal</v>
          </cell>
        </row>
        <row r="274">
          <cell r="C274" t="str">
            <v>Balearjosari</v>
          </cell>
          <cell r="M274" t="str">
            <v>Laki-laki</v>
          </cell>
          <cell r="O274">
            <v>76</v>
          </cell>
          <cell r="P274">
            <v>57</v>
          </cell>
          <cell r="Q274">
            <v>172</v>
          </cell>
          <cell r="U274">
            <v>99</v>
          </cell>
          <cell r="V274">
            <v>1</v>
          </cell>
          <cell r="BH274" t="str">
            <v>Normal</v>
          </cell>
          <cell r="BI274" t="str">
            <v>Normal</v>
          </cell>
          <cell r="BJ274" t="str">
            <v>Normal</v>
          </cell>
          <cell r="BL274" t="str">
            <v>Tinggi</v>
          </cell>
          <cell r="BN274" t="str">
            <v>-</v>
          </cell>
          <cell r="BO274" t="str">
            <v>Tidak</v>
          </cell>
          <cell r="BT274" t="str">
            <v>Normal</v>
          </cell>
          <cell r="BW274" t="str">
            <v>Normal</v>
          </cell>
          <cell r="CI274" t="str">
            <v>Mandiri (A)</v>
          </cell>
          <cell r="CZ274" t="str">
            <v>Normal</v>
          </cell>
        </row>
        <row r="275">
          <cell r="C275" t="str">
            <v>Balearjosari</v>
          </cell>
          <cell r="M275" t="str">
            <v>Laki-laki</v>
          </cell>
          <cell r="O275">
            <v>62</v>
          </cell>
          <cell r="P275">
            <v>67</v>
          </cell>
          <cell r="Q275">
            <v>164</v>
          </cell>
          <cell r="U275">
            <v>154</v>
          </cell>
          <cell r="V275">
            <v>1</v>
          </cell>
          <cell r="BH275" t="str">
            <v>Normal</v>
          </cell>
          <cell r="BI275" t="str">
            <v>Normal</v>
          </cell>
          <cell r="BJ275" t="str">
            <v>Normal</v>
          </cell>
          <cell r="BL275" t="str">
            <v>Tinggi</v>
          </cell>
          <cell r="BN275" t="str">
            <v>-</v>
          </cell>
          <cell r="BO275" t="str">
            <v>Tidak</v>
          </cell>
          <cell r="BT275" t="str">
            <v>Normal</v>
          </cell>
          <cell r="BW275" t="str">
            <v>Normal</v>
          </cell>
          <cell r="CI275" t="str">
            <v>Mandiri (A)</v>
          </cell>
          <cell r="CZ275" t="str">
            <v>Normal</v>
          </cell>
        </row>
        <row r="276">
          <cell r="C276" t="str">
            <v>Balearjosari</v>
          </cell>
          <cell r="M276" t="str">
            <v>Perempuan</v>
          </cell>
          <cell r="O276">
            <v>61</v>
          </cell>
          <cell r="P276">
            <v>72</v>
          </cell>
          <cell r="Q276">
            <v>154</v>
          </cell>
          <cell r="U276">
            <v>161</v>
          </cell>
          <cell r="V276">
            <v>1</v>
          </cell>
          <cell r="BH276" t="str">
            <v>Lebih</v>
          </cell>
          <cell r="BI276" t="str">
            <v>Normal</v>
          </cell>
          <cell r="BJ276" t="str">
            <v>Normal</v>
          </cell>
          <cell r="BL276" t="str">
            <v>Tinggi</v>
          </cell>
          <cell r="BN276" t="str">
            <v>-</v>
          </cell>
          <cell r="BO276" t="str">
            <v>Tidak</v>
          </cell>
          <cell r="BT276" t="str">
            <v>Normal</v>
          </cell>
          <cell r="BW276" t="str">
            <v>Normal</v>
          </cell>
          <cell r="CI276" t="str">
            <v>Mandiri (A)</v>
          </cell>
          <cell r="CZ276" t="str">
            <v>Normal</v>
          </cell>
        </row>
        <row r="277">
          <cell r="C277" t="str">
            <v>Balearjosari</v>
          </cell>
          <cell r="M277" t="str">
            <v>Perempuan</v>
          </cell>
          <cell r="O277">
            <v>64</v>
          </cell>
          <cell r="P277">
            <v>53</v>
          </cell>
          <cell r="Q277">
            <v>147</v>
          </cell>
          <cell r="U277">
            <v>180</v>
          </cell>
          <cell r="V277">
            <v>1</v>
          </cell>
          <cell r="BH277" t="str">
            <v>Normal</v>
          </cell>
          <cell r="BI277" t="str">
            <v>Normal</v>
          </cell>
          <cell r="BJ277" t="str">
            <v>Normal</v>
          </cell>
          <cell r="BL277" t="str">
            <v>Normal</v>
          </cell>
          <cell r="BN277" t="str">
            <v>-</v>
          </cell>
          <cell r="BO277" t="str">
            <v>Tidak</v>
          </cell>
          <cell r="BT277" t="str">
            <v>Normal</v>
          </cell>
          <cell r="BW277" t="str">
            <v>Normal</v>
          </cell>
          <cell r="CI277" t="str">
            <v>Mandiri (A)</v>
          </cell>
          <cell r="CZ277" t="str">
            <v>Normal</v>
          </cell>
        </row>
        <row r="278">
          <cell r="C278" t="str">
            <v>Balearjosari</v>
          </cell>
          <cell r="M278" t="str">
            <v>Perempuan</v>
          </cell>
          <cell r="O278">
            <v>66</v>
          </cell>
          <cell r="P278">
            <v>71</v>
          </cell>
          <cell r="Q278">
            <v>155</v>
          </cell>
          <cell r="U278">
            <v>124</v>
          </cell>
          <cell r="V278">
            <v>1</v>
          </cell>
          <cell r="BH278" t="str">
            <v>Lebih</v>
          </cell>
          <cell r="BI278" t="str">
            <v>Normal</v>
          </cell>
          <cell r="BJ278" t="str">
            <v>Normal</v>
          </cell>
          <cell r="BL278" t="str">
            <v>Tinggi</v>
          </cell>
          <cell r="BN278" t="str">
            <v>-</v>
          </cell>
          <cell r="BO278" t="str">
            <v>Tidak</v>
          </cell>
          <cell r="BT278" t="str">
            <v>Normal</v>
          </cell>
          <cell r="BW278" t="str">
            <v>Normal</v>
          </cell>
          <cell r="CI278" t="str">
            <v>Mandiri (A)</v>
          </cell>
          <cell r="CZ278" t="str">
            <v>Normal</v>
          </cell>
        </row>
        <row r="279">
          <cell r="C279" t="str">
            <v>Balearjosari</v>
          </cell>
          <cell r="M279" t="str">
            <v>Perempuan</v>
          </cell>
          <cell r="O279">
            <v>62</v>
          </cell>
          <cell r="P279">
            <v>52</v>
          </cell>
          <cell r="Q279">
            <v>159</v>
          </cell>
          <cell r="U279">
            <v>308</v>
          </cell>
          <cell r="V279">
            <v>1</v>
          </cell>
          <cell r="BH279" t="str">
            <v>Normal</v>
          </cell>
          <cell r="BI279" t="str">
            <v>DM</v>
          </cell>
          <cell r="BJ279" t="str">
            <v>Normal</v>
          </cell>
          <cell r="BL279" t="str">
            <v>Normal</v>
          </cell>
          <cell r="BN279" t="str">
            <v>-</v>
          </cell>
          <cell r="BO279" t="str">
            <v>Tidak</v>
          </cell>
          <cell r="BT279" t="str">
            <v>Normal</v>
          </cell>
          <cell r="BW279" t="str">
            <v>Normal</v>
          </cell>
          <cell r="CI279" t="str">
            <v>Mandiri (A)</v>
          </cell>
          <cell r="CZ279" t="str">
            <v>Normal</v>
          </cell>
        </row>
        <row r="280">
          <cell r="C280" t="str">
            <v>Balearjosari</v>
          </cell>
          <cell r="M280" t="str">
            <v>Perempuan</v>
          </cell>
          <cell r="O280">
            <v>56</v>
          </cell>
          <cell r="P280">
            <v>49</v>
          </cell>
          <cell r="Q280">
            <v>150</v>
          </cell>
          <cell r="U280">
            <v>166</v>
          </cell>
          <cell r="V280">
            <v>1</v>
          </cell>
          <cell r="BH280" t="str">
            <v>Normal</v>
          </cell>
          <cell r="BI280" t="str">
            <v>Normal</v>
          </cell>
          <cell r="BJ280" t="str">
            <v>Normal</v>
          </cell>
          <cell r="BL280" t="str">
            <v>Normal</v>
          </cell>
          <cell r="BN280" t="str">
            <v>-</v>
          </cell>
          <cell r="BO280" t="str">
            <v>Tidak</v>
          </cell>
          <cell r="BT280" t="str">
            <v>Normal</v>
          </cell>
          <cell r="BW280" t="str">
            <v>Normal</v>
          </cell>
          <cell r="CI280" t="str">
            <v>Mandiri (A)</v>
          </cell>
          <cell r="CZ280" t="str">
            <v>Normal</v>
          </cell>
        </row>
        <row r="281">
          <cell r="C281" t="str">
            <v>Purwodadi</v>
          </cell>
          <cell r="M281" t="str">
            <v>Perempuan</v>
          </cell>
          <cell r="O281">
            <v>69</v>
          </cell>
          <cell r="P281">
            <v>50</v>
          </cell>
          <cell r="Q281">
            <v>158</v>
          </cell>
          <cell r="U281">
            <v>99</v>
          </cell>
          <cell r="V281">
            <v>1</v>
          </cell>
          <cell r="BH281" t="str">
            <v>Normal</v>
          </cell>
          <cell r="BI281" t="str">
            <v>Normal</v>
          </cell>
          <cell r="BJ281" t="str">
            <v>Normal</v>
          </cell>
          <cell r="BL281" t="str">
            <v>Tinggi</v>
          </cell>
          <cell r="BN281" t="str">
            <v>-</v>
          </cell>
          <cell r="BO281" t="str">
            <v>Tidak</v>
          </cell>
          <cell r="BT281" t="str">
            <v>Gg Penglihatan</v>
          </cell>
          <cell r="BW281" t="str">
            <v>Normal</v>
          </cell>
          <cell r="CI281" t="str">
            <v>Mandiri (A)</v>
          </cell>
          <cell r="CZ281" t="str">
            <v>Normal</v>
          </cell>
        </row>
        <row r="282">
          <cell r="C282" t="str">
            <v>Purwodadi</v>
          </cell>
          <cell r="M282" t="str">
            <v>Perempuan</v>
          </cell>
          <cell r="O282">
            <v>70</v>
          </cell>
          <cell r="P282">
            <v>63</v>
          </cell>
          <cell r="Q282">
            <v>155</v>
          </cell>
          <cell r="U282">
            <v>97</v>
          </cell>
          <cell r="V282">
            <v>1</v>
          </cell>
          <cell r="BH282" t="str">
            <v>Lebih</v>
          </cell>
          <cell r="BI282" t="str">
            <v>Normal</v>
          </cell>
          <cell r="BJ282" t="str">
            <v>Normal</v>
          </cell>
          <cell r="BL282" t="str">
            <v>Tinggi</v>
          </cell>
          <cell r="BN282" t="str">
            <v>-</v>
          </cell>
          <cell r="BO282" t="str">
            <v>Tidak</v>
          </cell>
          <cell r="BT282" t="str">
            <v>Gg Penglihatan</v>
          </cell>
          <cell r="BW282" t="str">
            <v>Normal</v>
          </cell>
          <cell r="CI282" t="str">
            <v>Mandiri (A)</v>
          </cell>
          <cell r="CZ282" t="str">
            <v>Normal</v>
          </cell>
        </row>
        <row r="283">
          <cell r="C283" t="str">
            <v>Purwodadi</v>
          </cell>
          <cell r="M283" t="str">
            <v>Perempuan</v>
          </cell>
          <cell r="O283">
            <v>69</v>
          </cell>
          <cell r="P283">
            <v>42</v>
          </cell>
          <cell r="Q283">
            <v>144</v>
          </cell>
          <cell r="U283">
            <v>89</v>
          </cell>
          <cell r="V283">
            <v>280</v>
          </cell>
          <cell r="BH283" t="str">
            <v>Normal</v>
          </cell>
          <cell r="BI283" t="str">
            <v>Normal</v>
          </cell>
          <cell r="BJ283" t="str">
            <v>Kolesterol Tinggi</v>
          </cell>
          <cell r="BL283" t="str">
            <v>Tinggi</v>
          </cell>
          <cell r="BN283" t="str">
            <v>Normal</v>
          </cell>
          <cell r="BO283" t="str">
            <v>Tidak</v>
          </cell>
          <cell r="BT283" t="str">
            <v>Gg Penglihatan</v>
          </cell>
          <cell r="BW283" t="str">
            <v>Normal</v>
          </cell>
          <cell r="CI283" t="str">
            <v>Mandiri (A)</v>
          </cell>
          <cell r="CZ283" t="str">
            <v>Normal</v>
          </cell>
        </row>
        <row r="284">
          <cell r="C284" t="str">
            <v>Purwodadi</v>
          </cell>
          <cell r="M284" t="str">
            <v>Perempuan</v>
          </cell>
          <cell r="O284">
            <v>70</v>
          </cell>
          <cell r="P284">
            <v>55</v>
          </cell>
          <cell r="Q284">
            <v>149</v>
          </cell>
          <cell r="U284">
            <v>124</v>
          </cell>
          <cell r="V284">
            <v>1</v>
          </cell>
          <cell r="BH284" t="str">
            <v>Normal</v>
          </cell>
          <cell r="BI284" t="str">
            <v>Normal</v>
          </cell>
          <cell r="BJ284" t="str">
            <v>Normal</v>
          </cell>
          <cell r="BL284" t="str">
            <v>Tinggi</v>
          </cell>
          <cell r="BN284" t="str">
            <v>-</v>
          </cell>
          <cell r="BO284" t="str">
            <v>Tidak</v>
          </cell>
          <cell r="BT284" t="str">
            <v>Gg Penglihatan</v>
          </cell>
          <cell r="BW284" t="str">
            <v>Normal</v>
          </cell>
          <cell r="CI284" t="str">
            <v>Mandiri (A)</v>
          </cell>
          <cell r="CZ284" t="str">
            <v>Normal</v>
          </cell>
        </row>
        <row r="285">
          <cell r="C285" t="str">
            <v>Purwodadi</v>
          </cell>
          <cell r="M285" t="str">
            <v>Perempuan</v>
          </cell>
          <cell r="O285">
            <v>63</v>
          </cell>
          <cell r="P285">
            <v>64</v>
          </cell>
          <cell r="Q285">
            <v>151</v>
          </cell>
          <cell r="U285">
            <v>114</v>
          </cell>
          <cell r="V285">
            <v>187</v>
          </cell>
          <cell r="BH285" t="str">
            <v>Lebih</v>
          </cell>
          <cell r="BI285" t="str">
            <v>Normal</v>
          </cell>
          <cell r="BJ285" t="str">
            <v>Normal</v>
          </cell>
          <cell r="BL285" t="str">
            <v>Normal</v>
          </cell>
          <cell r="BN285" t="str">
            <v>-</v>
          </cell>
          <cell r="BO285" t="str">
            <v>Tidak</v>
          </cell>
          <cell r="BT285" t="str">
            <v>Normal</v>
          </cell>
          <cell r="BW285" t="str">
            <v>Normal</v>
          </cell>
          <cell r="CI285" t="str">
            <v>Mandiri (A)</v>
          </cell>
          <cell r="CZ285" t="str">
            <v>Normal</v>
          </cell>
        </row>
        <row r="286">
          <cell r="C286" t="str">
            <v>Purwodadi</v>
          </cell>
          <cell r="M286" t="str">
            <v>Perempuan</v>
          </cell>
          <cell r="O286">
            <v>67</v>
          </cell>
          <cell r="P286">
            <v>53</v>
          </cell>
          <cell r="Q286">
            <v>158</v>
          </cell>
          <cell r="U286">
            <v>133</v>
          </cell>
          <cell r="V286">
            <v>271</v>
          </cell>
          <cell r="BH286" t="str">
            <v>Normal</v>
          </cell>
          <cell r="BI286" t="str">
            <v>Normal</v>
          </cell>
          <cell r="BJ286" t="str">
            <v>Kolesterol Tinggi</v>
          </cell>
          <cell r="BL286" t="str">
            <v>Normal</v>
          </cell>
          <cell r="BN286" t="str">
            <v>-</v>
          </cell>
          <cell r="BO286" t="str">
            <v>Tidak</v>
          </cell>
          <cell r="BT286" t="str">
            <v>Gg Penglihatan</v>
          </cell>
          <cell r="BW286" t="str">
            <v>Normal</v>
          </cell>
          <cell r="CI286" t="str">
            <v>Mandiri (A)</v>
          </cell>
          <cell r="CZ286" t="str">
            <v>Normal</v>
          </cell>
        </row>
        <row r="287">
          <cell r="C287" t="str">
            <v>Purwodadi</v>
          </cell>
          <cell r="M287" t="str">
            <v>Perempuan</v>
          </cell>
          <cell r="O287">
            <v>65</v>
          </cell>
          <cell r="P287">
            <v>71</v>
          </cell>
          <cell r="Q287">
            <v>149</v>
          </cell>
          <cell r="U287">
            <v>104</v>
          </cell>
          <cell r="V287">
            <v>203</v>
          </cell>
          <cell r="BH287" t="str">
            <v>Lebih</v>
          </cell>
          <cell r="BI287" t="str">
            <v>Normal</v>
          </cell>
          <cell r="BJ287" t="str">
            <v>Kolesterol Tinggi</v>
          </cell>
          <cell r="BL287" t="str">
            <v>Tinggi</v>
          </cell>
          <cell r="BN287" t="str">
            <v>Normal</v>
          </cell>
          <cell r="BO287" t="str">
            <v>Tidak</v>
          </cell>
          <cell r="BT287" t="str">
            <v>Gg Penglihatan</v>
          </cell>
          <cell r="BW287" t="str">
            <v>Normal</v>
          </cell>
          <cell r="CI287" t="str">
            <v>Mandiri (A)</v>
          </cell>
          <cell r="CZ287" t="str">
            <v>Normal</v>
          </cell>
        </row>
        <row r="288">
          <cell r="C288" t="str">
            <v>Purwodadi</v>
          </cell>
          <cell r="M288" t="str">
            <v>Perempuan</v>
          </cell>
          <cell r="O288">
            <v>74</v>
          </cell>
          <cell r="P288">
            <v>64</v>
          </cell>
          <cell r="Q288">
            <v>157</v>
          </cell>
          <cell r="U288">
            <v>161</v>
          </cell>
          <cell r="V288">
            <v>262</v>
          </cell>
          <cell r="BH288" t="str">
            <v>Lebih</v>
          </cell>
          <cell r="BI288" t="str">
            <v>Normal</v>
          </cell>
          <cell r="BJ288" t="str">
            <v>Kolesterol Tinggi</v>
          </cell>
          <cell r="BL288" t="str">
            <v>Normal</v>
          </cell>
          <cell r="BN288" t="str">
            <v>-</v>
          </cell>
          <cell r="BO288" t="str">
            <v>Tidak</v>
          </cell>
          <cell r="BT288" t="str">
            <v>Gg Penglihatan</v>
          </cell>
          <cell r="BW288" t="str">
            <v>Normal</v>
          </cell>
          <cell r="CI288" t="str">
            <v>Mandiri (A)</v>
          </cell>
          <cell r="CZ288" t="str">
            <v>Normal</v>
          </cell>
        </row>
        <row r="289">
          <cell r="C289" t="str">
            <v>Purwodadi</v>
          </cell>
          <cell r="M289" t="str">
            <v>Perempuan</v>
          </cell>
          <cell r="O289">
            <v>75</v>
          </cell>
          <cell r="P289">
            <v>65</v>
          </cell>
          <cell r="Q289">
            <v>158</v>
          </cell>
          <cell r="U289">
            <v>90</v>
          </cell>
          <cell r="V289">
            <v>192</v>
          </cell>
          <cell r="BH289" t="str">
            <v>Lebih</v>
          </cell>
          <cell r="BI289" t="str">
            <v>Normal</v>
          </cell>
          <cell r="BJ289" t="str">
            <v>Normal</v>
          </cell>
          <cell r="BL289" t="str">
            <v>Tinggi</v>
          </cell>
          <cell r="BN289" t="str">
            <v>-</v>
          </cell>
          <cell r="BO289" t="str">
            <v>Tidak</v>
          </cell>
          <cell r="BT289" t="str">
            <v>Gg Penglihatan</v>
          </cell>
          <cell r="BW289" t="str">
            <v>Normal</v>
          </cell>
          <cell r="CI289" t="str">
            <v>Mandiri (A)</v>
          </cell>
          <cell r="CZ289" t="str">
            <v>Normal</v>
          </cell>
        </row>
        <row r="290">
          <cell r="C290" t="str">
            <v>Polowijen</v>
          </cell>
          <cell r="M290" t="str">
            <v>Laki-laki</v>
          </cell>
          <cell r="O290">
            <v>64</v>
          </cell>
          <cell r="P290">
            <v>65</v>
          </cell>
          <cell r="Q290">
            <v>160</v>
          </cell>
          <cell r="U290">
            <v>97</v>
          </cell>
          <cell r="V290">
            <v>174</v>
          </cell>
          <cell r="BH290" t="str">
            <v>Lebih</v>
          </cell>
          <cell r="BI290" t="str">
            <v>Normal</v>
          </cell>
          <cell r="BJ290" t="str">
            <v>Normal</v>
          </cell>
          <cell r="BL290" t="str">
            <v>Normal</v>
          </cell>
          <cell r="BN290" t="str">
            <v>Normal</v>
          </cell>
          <cell r="BO290" t="str">
            <v>Tidak</v>
          </cell>
          <cell r="BT290" t="str">
            <v>Gg Penglihatan</v>
          </cell>
          <cell r="BW290" t="str">
            <v>Normal</v>
          </cell>
          <cell r="CI290" t="str">
            <v>Mandiri (A)</v>
          </cell>
          <cell r="CZ290" t="str">
            <v>Normal</v>
          </cell>
        </row>
        <row r="291">
          <cell r="C291" t="str">
            <v>Polowijen</v>
          </cell>
          <cell r="M291" t="str">
            <v>Laki-laki</v>
          </cell>
          <cell r="O291">
            <v>66</v>
          </cell>
          <cell r="P291">
            <v>55</v>
          </cell>
          <cell r="Q291">
            <v>160</v>
          </cell>
          <cell r="U291">
            <v>97</v>
          </cell>
          <cell r="V291">
            <v>150</v>
          </cell>
          <cell r="BH291" t="str">
            <v>Normal</v>
          </cell>
          <cell r="BI291" t="str">
            <v>Normal</v>
          </cell>
          <cell r="BJ291" t="str">
            <v>Normal</v>
          </cell>
          <cell r="BL291" t="str">
            <v>Tinggi</v>
          </cell>
          <cell r="BN291" t="str">
            <v>Normal</v>
          </cell>
          <cell r="BO291" t="str">
            <v>Tidak</v>
          </cell>
          <cell r="BT291" t="str">
            <v>Gg Penglihatan</v>
          </cell>
          <cell r="BW291" t="str">
            <v>Normal</v>
          </cell>
          <cell r="CI291" t="str">
            <v>Mandiri (A)</v>
          </cell>
          <cell r="CZ291" t="str">
            <v>Normal</v>
          </cell>
        </row>
        <row r="292">
          <cell r="C292" t="str">
            <v>Polowijen</v>
          </cell>
          <cell r="M292" t="str">
            <v>Laki-laki</v>
          </cell>
          <cell r="O292">
            <v>71</v>
          </cell>
          <cell r="P292">
            <v>65</v>
          </cell>
          <cell r="Q292">
            <v>160</v>
          </cell>
          <cell r="U292">
            <v>98</v>
          </cell>
          <cell r="V292">
            <v>130</v>
          </cell>
          <cell r="BH292" t="str">
            <v>Lebih</v>
          </cell>
          <cell r="BI292" t="str">
            <v>Normal</v>
          </cell>
          <cell r="BJ292" t="str">
            <v>Normal</v>
          </cell>
          <cell r="BL292" t="str">
            <v>Normal</v>
          </cell>
          <cell r="BN292" t="str">
            <v>Normal</v>
          </cell>
          <cell r="BO292" t="str">
            <v>Tidak</v>
          </cell>
          <cell r="BT292" t="str">
            <v>Gg Penglihatan</v>
          </cell>
          <cell r="BW292" t="str">
            <v>Normal</v>
          </cell>
          <cell r="CI292" t="str">
            <v>Mandiri (A)</v>
          </cell>
          <cell r="CZ292" t="str">
            <v>Normal</v>
          </cell>
        </row>
        <row r="293">
          <cell r="C293" t="str">
            <v>Polowijen</v>
          </cell>
          <cell r="M293" t="str">
            <v>Laki-laki</v>
          </cell>
          <cell r="O293">
            <v>62</v>
          </cell>
          <cell r="P293">
            <v>65</v>
          </cell>
          <cell r="Q293">
            <v>160</v>
          </cell>
          <cell r="U293">
            <v>193</v>
          </cell>
          <cell r="V293">
            <v>150</v>
          </cell>
          <cell r="BH293" t="str">
            <v>Lebih</v>
          </cell>
          <cell r="BI293" t="str">
            <v>Normal</v>
          </cell>
          <cell r="BJ293" t="str">
            <v>Normal</v>
          </cell>
          <cell r="BL293" t="str">
            <v>Tinggi</v>
          </cell>
          <cell r="BN293" t="str">
            <v>Normal</v>
          </cell>
          <cell r="BO293" t="str">
            <v>Tidak</v>
          </cell>
          <cell r="BT293" t="str">
            <v>Normal</v>
          </cell>
          <cell r="BW293" t="str">
            <v>Normal</v>
          </cell>
          <cell r="CI293" t="str">
            <v>Mandiri (A)</v>
          </cell>
          <cell r="CZ293" t="str">
            <v>Normal</v>
          </cell>
        </row>
        <row r="294">
          <cell r="C294" t="str">
            <v>Polowijen</v>
          </cell>
          <cell r="M294" t="str">
            <v>Perempuan</v>
          </cell>
          <cell r="O294">
            <v>65</v>
          </cell>
          <cell r="P294">
            <v>56</v>
          </cell>
          <cell r="Q294">
            <v>144</v>
          </cell>
          <cell r="U294">
            <v>129</v>
          </cell>
          <cell r="V294">
            <v>1</v>
          </cell>
          <cell r="BH294" t="str">
            <v>Lebih</v>
          </cell>
          <cell r="BI294" t="str">
            <v>Normal</v>
          </cell>
          <cell r="BJ294" t="str">
            <v>Normal</v>
          </cell>
          <cell r="BL294" t="str">
            <v>Tinggi</v>
          </cell>
          <cell r="BN294" t="str">
            <v>-</v>
          </cell>
          <cell r="BO294" t="str">
            <v>Tidak</v>
          </cell>
          <cell r="BT294" t="str">
            <v>Normal</v>
          </cell>
          <cell r="BW294" t="str">
            <v>Normal</v>
          </cell>
          <cell r="CI294" t="str">
            <v>Mandiri (A)</v>
          </cell>
          <cell r="CZ294" t="str">
            <v>Normal</v>
          </cell>
        </row>
        <row r="295">
          <cell r="C295" t="str">
            <v>Polowijen</v>
          </cell>
          <cell r="M295" t="str">
            <v>Laki-laki</v>
          </cell>
          <cell r="O295">
            <v>72</v>
          </cell>
          <cell r="P295">
            <v>52</v>
          </cell>
          <cell r="Q295">
            <v>155</v>
          </cell>
          <cell r="U295">
            <v>152</v>
          </cell>
          <cell r="V295">
            <v>150</v>
          </cell>
          <cell r="BH295" t="str">
            <v>Normal</v>
          </cell>
          <cell r="BI295" t="str">
            <v>Normal</v>
          </cell>
          <cell r="BJ295" t="str">
            <v>Normal</v>
          </cell>
          <cell r="BL295" t="str">
            <v>Normal</v>
          </cell>
          <cell r="BN295" t="str">
            <v>Normal</v>
          </cell>
          <cell r="BO295" t="str">
            <v>Tidak</v>
          </cell>
          <cell r="BT295" t="str">
            <v>Normal</v>
          </cell>
          <cell r="BW295" t="str">
            <v>Normal</v>
          </cell>
          <cell r="CI295" t="str">
            <v>Mandiri (A)</v>
          </cell>
          <cell r="CZ295" t="str">
            <v>Normal</v>
          </cell>
        </row>
        <row r="296">
          <cell r="C296" t="str">
            <v>Polowijen</v>
          </cell>
          <cell r="M296" t="str">
            <v>Laki-laki</v>
          </cell>
          <cell r="O296">
            <v>65</v>
          </cell>
          <cell r="P296">
            <v>65</v>
          </cell>
          <cell r="Q296">
            <v>162</v>
          </cell>
          <cell r="U296">
            <v>102</v>
          </cell>
          <cell r="V296">
            <v>1</v>
          </cell>
          <cell r="BH296" t="str">
            <v>Normal</v>
          </cell>
          <cell r="BI296" t="str">
            <v>Normal</v>
          </cell>
          <cell r="BJ296" t="str">
            <v>Normal</v>
          </cell>
          <cell r="BL296" t="str">
            <v>Normal</v>
          </cell>
          <cell r="BN296" t="str">
            <v>-</v>
          </cell>
          <cell r="BO296" t="str">
            <v>Tidak</v>
          </cell>
          <cell r="BT296" t="str">
            <v>Normal</v>
          </cell>
          <cell r="BW296" t="str">
            <v>Normal</v>
          </cell>
          <cell r="CI296" t="str">
            <v>Mandiri (A)</v>
          </cell>
          <cell r="CZ296" t="str">
            <v>Normal</v>
          </cell>
        </row>
        <row r="297">
          <cell r="C297" t="str">
            <v>Polowijen</v>
          </cell>
          <cell r="M297" t="str">
            <v>Perempuan</v>
          </cell>
          <cell r="O297">
            <v>83</v>
          </cell>
          <cell r="P297">
            <v>70</v>
          </cell>
          <cell r="Q297">
            <v>165</v>
          </cell>
          <cell r="U297">
            <v>168</v>
          </cell>
          <cell r="V297">
            <v>157</v>
          </cell>
          <cell r="BH297" t="str">
            <v>Lebih</v>
          </cell>
          <cell r="BI297" t="str">
            <v>Normal</v>
          </cell>
          <cell r="BJ297" t="str">
            <v>Normal</v>
          </cell>
          <cell r="BL297" t="str">
            <v>Tinggi</v>
          </cell>
          <cell r="BN297" t="str">
            <v>Normal</v>
          </cell>
          <cell r="BO297" t="str">
            <v>Tidak</v>
          </cell>
          <cell r="BT297" t="str">
            <v>Normal</v>
          </cell>
          <cell r="BW297" t="str">
            <v>Normal</v>
          </cell>
          <cell r="CI297" t="str">
            <v>Mandiri (A)</v>
          </cell>
          <cell r="CZ297" t="str">
            <v>Normal</v>
          </cell>
        </row>
        <row r="298">
          <cell r="C298" t="str">
            <v>Polowijen</v>
          </cell>
          <cell r="M298" t="str">
            <v>Perempuan</v>
          </cell>
          <cell r="O298">
            <v>65</v>
          </cell>
          <cell r="P298">
            <v>50</v>
          </cell>
          <cell r="Q298">
            <v>153</v>
          </cell>
          <cell r="U298">
            <v>130</v>
          </cell>
          <cell r="V298">
            <v>125</v>
          </cell>
          <cell r="BH298" t="str">
            <v>Normal</v>
          </cell>
          <cell r="BI298" t="str">
            <v>Normal</v>
          </cell>
          <cell r="BJ298" t="str">
            <v>Normal</v>
          </cell>
          <cell r="BL298" t="str">
            <v>Normal</v>
          </cell>
          <cell r="BN298" t="str">
            <v>Normal</v>
          </cell>
          <cell r="BO298" t="str">
            <v>Tidak</v>
          </cell>
          <cell r="BT298" t="str">
            <v>Normal</v>
          </cell>
          <cell r="BW298" t="str">
            <v>Normal</v>
          </cell>
          <cell r="CI298" t="str">
            <v>Mandiri (A)</v>
          </cell>
          <cell r="CZ298" t="str">
            <v>Normal</v>
          </cell>
        </row>
        <row r="299">
          <cell r="C299" t="str">
            <v>Polowijen</v>
          </cell>
          <cell r="M299" t="str">
            <v>Perempuan</v>
          </cell>
          <cell r="O299">
            <v>60</v>
          </cell>
          <cell r="P299">
            <v>60</v>
          </cell>
          <cell r="Q299">
            <v>155</v>
          </cell>
          <cell r="U299">
            <v>83</v>
          </cell>
          <cell r="V299">
            <v>130</v>
          </cell>
          <cell r="BH299" t="str">
            <v>Normal</v>
          </cell>
          <cell r="BI299" t="str">
            <v>Normal</v>
          </cell>
          <cell r="BJ299" t="str">
            <v>Normal</v>
          </cell>
          <cell r="BL299" t="str">
            <v>Normal</v>
          </cell>
          <cell r="BN299" t="str">
            <v>Normal</v>
          </cell>
          <cell r="BO299" t="str">
            <v>Tidak</v>
          </cell>
          <cell r="BT299" t="str">
            <v>Normal</v>
          </cell>
          <cell r="BW299" t="str">
            <v>Normal</v>
          </cell>
          <cell r="CI299" t="str">
            <v>Mandiri (A)</v>
          </cell>
          <cell r="CZ299" t="str">
            <v>Normal</v>
          </cell>
        </row>
        <row r="300">
          <cell r="C300" t="str">
            <v>Polowijen</v>
          </cell>
          <cell r="M300" t="str">
            <v>Laki-laki</v>
          </cell>
          <cell r="O300">
            <v>63</v>
          </cell>
          <cell r="P300">
            <v>65</v>
          </cell>
          <cell r="Q300">
            <v>160</v>
          </cell>
          <cell r="U300">
            <v>145</v>
          </cell>
          <cell r="V300">
            <v>130</v>
          </cell>
          <cell r="BH300" t="str">
            <v>Lebih</v>
          </cell>
          <cell r="BI300" t="str">
            <v>Normal</v>
          </cell>
          <cell r="BJ300" t="str">
            <v>Normal</v>
          </cell>
          <cell r="BL300" t="str">
            <v>Normal</v>
          </cell>
          <cell r="BN300" t="str">
            <v>Normal</v>
          </cell>
          <cell r="BO300" t="str">
            <v>Tidak</v>
          </cell>
          <cell r="BT300" t="str">
            <v>Normal</v>
          </cell>
          <cell r="BW300" t="str">
            <v>Normal</v>
          </cell>
          <cell r="CI300" t="str">
            <v>Mandiri (A)</v>
          </cell>
          <cell r="CZ300" t="str">
            <v>Normal</v>
          </cell>
        </row>
        <row r="301">
          <cell r="C301" t="str">
            <v>Polowijen</v>
          </cell>
          <cell r="M301" t="str">
            <v>Laki-laki</v>
          </cell>
          <cell r="O301">
            <v>63</v>
          </cell>
          <cell r="P301">
            <v>67</v>
          </cell>
          <cell r="Q301">
            <v>165</v>
          </cell>
          <cell r="U301">
            <v>175</v>
          </cell>
          <cell r="V301">
            <v>178</v>
          </cell>
          <cell r="BH301" t="str">
            <v>Normal</v>
          </cell>
          <cell r="BI301" t="str">
            <v>Normal</v>
          </cell>
          <cell r="BJ301" t="str">
            <v>Normal</v>
          </cell>
          <cell r="BL301" t="str">
            <v>Normal</v>
          </cell>
          <cell r="BN301" t="str">
            <v>Normal</v>
          </cell>
          <cell r="BO301" t="str">
            <v>Tidak</v>
          </cell>
          <cell r="BT301" t="str">
            <v>Normal</v>
          </cell>
          <cell r="BW301" t="str">
            <v>Normal</v>
          </cell>
          <cell r="CI301" t="str">
            <v>Mandiri (A)</v>
          </cell>
          <cell r="CZ301" t="str">
            <v>Normal</v>
          </cell>
        </row>
        <row r="302">
          <cell r="C302" t="str">
            <v>Polowijen</v>
          </cell>
          <cell r="M302" t="str">
            <v>Laki-laki</v>
          </cell>
          <cell r="O302">
            <v>81</v>
          </cell>
          <cell r="P302">
            <v>50</v>
          </cell>
          <cell r="Q302">
            <v>162</v>
          </cell>
          <cell r="U302">
            <v>180</v>
          </cell>
          <cell r="V302">
            <v>195</v>
          </cell>
          <cell r="BH302" t="str">
            <v>Normal</v>
          </cell>
          <cell r="BI302" t="str">
            <v>Normal</v>
          </cell>
          <cell r="BJ302" t="str">
            <v>Normal</v>
          </cell>
          <cell r="BL302" t="str">
            <v>Tinggi</v>
          </cell>
          <cell r="BN302" t="str">
            <v>Normal</v>
          </cell>
          <cell r="BO302" t="str">
            <v>Tidak</v>
          </cell>
          <cell r="BT302" t="str">
            <v>Gg Penglihatan</v>
          </cell>
          <cell r="BW302" t="str">
            <v>Normal</v>
          </cell>
          <cell r="CI302" t="str">
            <v>Mandiri (A)</v>
          </cell>
          <cell r="CZ302" t="str">
            <v>Normal</v>
          </cell>
        </row>
        <row r="303">
          <cell r="C303" t="str">
            <v>Polowijen</v>
          </cell>
          <cell r="M303" t="str">
            <v>Perempuan</v>
          </cell>
          <cell r="O303">
            <v>61</v>
          </cell>
          <cell r="P303">
            <v>64</v>
          </cell>
          <cell r="Q303">
            <v>151</v>
          </cell>
          <cell r="U303">
            <v>90</v>
          </cell>
          <cell r="V303">
            <v>190</v>
          </cell>
          <cell r="BH303" t="str">
            <v>Lebih</v>
          </cell>
          <cell r="BI303" t="str">
            <v>Normal</v>
          </cell>
          <cell r="BJ303" t="str">
            <v>Normal</v>
          </cell>
          <cell r="BL303" t="str">
            <v>Normal</v>
          </cell>
          <cell r="BN303" t="str">
            <v>Normal</v>
          </cell>
          <cell r="BO303" t="str">
            <v>Tidak</v>
          </cell>
          <cell r="BT303" t="str">
            <v>Normal</v>
          </cell>
          <cell r="BW303" t="str">
            <v>Normal</v>
          </cell>
          <cell r="CI303" t="str">
            <v>Mandiri (A)</v>
          </cell>
          <cell r="CZ303" t="str">
            <v>Normal</v>
          </cell>
        </row>
        <row r="304">
          <cell r="C304" t="str">
            <v>Polowijen</v>
          </cell>
          <cell r="M304" t="str">
            <v>Perempuan</v>
          </cell>
          <cell r="O304">
            <v>59</v>
          </cell>
          <cell r="P304">
            <v>54</v>
          </cell>
          <cell r="Q304">
            <v>150</v>
          </cell>
          <cell r="U304">
            <v>60</v>
          </cell>
          <cell r="V304">
            <v>181</v>
          </cell>
          <cell r="BH304" t="str">
            <v>Normal</v>
          </cell>
          <cell r="BI304" t="str">
            <v>Normal</v>
          </cell>
          <cell r="BJ304" t="str">
            <v>Normal</v>
          </cell>
          <cell r="BL304" t="str">
            <v>Normal</v>
          </cell>
          <cell r="BN304" t="str">
            <v>Normal</v>
          </cell>
          <cell r="BO304" t="str">
            <v>Tidak</v>
          </cell>
          <cell r="BT304" t="str">
            <v>Normal</v>
          </cell>
          <cell r="BW304" t="str">
            <v>Normal</v>
          </cell>
          <cell r="CI304" t="str">
            <v>Mandiri (A)</v>
          </cell>
          <cell r="CZ304" t="str">
            <v>Normal</v>
          </cell>
        </row>
        <row r="305">
          <cell r="C305" t="str">
            <v>Polowijen</v>
          </cell>
          <cell r="M305" t="str">
            <v>Laki-laki</v>
          </cell>
          <cell r="O305">
            <v>63</v>
          </cell>
          <cell r="P305">
            <v>65</v>
          </cell>
          <cell r="Q305">
            <v>167</v>
          </cell>
          <cell r="U305">
            <v>140</v>
          </cell>
          <cell r="V305">
            <v>1</v>
          </cell>
          <cell r="BH305" t="str">
            <v>Normal</v>
          </cell>
          <cell r="BI305" t="str">
            <v>Normal</v>
          </cell>
          <cell r="BJ305" t="str">
            <v>Normal</v>
          </cell>
          <cell r="BL305" t="str">
            <v>Tinggi</v>
          </cell>
          <cell r="BN305" t="str">
            <v>-</v>
          </cell>
          <cell r="BO305" t="str">
            <v>Tidak</v>
          </cell>
          <cell r="BT305" t="str">
            <v>Gg Penglihatan</v>
          </cell>
          <cell r="BW305" t="str">
            <v>Normal</v>
          </cell>
          <cell r="CI305" t="str">
            <v>Mandiri (A)</v>
          </cell>
          <cell r="CZ305" t="str">
            <v>Normal</v>
          </cell>
        </row>
        <row r="306">
          <cell r="C306" t="str">
            <v>Polowijen</v>
          </cell>
          <cell r="M306" t="str">
            <v>Perempuan</v>
          </cell>
          <cell r="O306">
            <v>61</v>
          </cell>
          <cell r="P306">
            <v>61</v>
          </cell>
          <cell r="Q306">
            <v>155</v>
          </cell>
          <cell r="U306">
            <v>100</v>
          </cell>
          <cell r="V306">
            <v>185</v>
          </cell>
          <cell r="BH306" t="str">
            <v>Lebih</v>
          </cell>
          <cell r="BI306" t="str">
            <v>Normal</v>
          </cell>
          <cell r="BJ306" t="str">
            <v>Normal</v>
          </cell>
          <cell r="BL306" t="str">
            <v>Tinggi</v>
          </cell>
          <cell r="BN306" t="str">
            <v>Normal</v>
          </cell>
          <cell r="BO306" t="str">
            <v>Tidak</v>
          </cell>
          <cell r="BT306" t="str">
            <v>Gg Penglihatan</v>
          </cell>
          <cell r="BW306" t="str">
            <v>Normal</v>
          </cell>
          <cell r="CI306" t="str">
            <v>Mandiri (A)</v>
          </cell>
          <cell r="CZ306" t="str">
            <v>Normal</v>
          </cell>
        </row>
        <row r="307">
          <cell r="C307" t="str">
            <v>Polowijen</v>
          </cell>
          <cell r="M307" t="str">
            <v>Perempuan</v>
          </cell>
          <cell r="O307">
            <v>62</v>
          </cell>
          <cell r="P307">
            <v>58</v>
          </cell>
          <cell r="Q307">
            <v>165</v>
          </cell>
          <cell r="U307">
            <v>101</v>
          </cell>
          <cell r="V307">
            <v>1</v>
          </cell>
          <cell r="BH307" t="str">
            <v>Normal</v>
          </cell>
          <cell r="BI307" t="str">
            <v>Normal</v>
          </cell>
          <cell r="BJ307" t="str">
            <v>Normal</v>
          </cell>
          <cell r="BL307" t="str">
            <v>Normal</v>
          </cell>
          <cell r="BN307" t="str">
            <v>-</v>
          </cell>
          <cell r="BO307" t="str">
            <v>Tidak</v>
          </cell>
          <cell r="BT307" t="str">
            <v>Normal</v>
          </cell>
          <cell r="BW307" t="str">
            <v>Normal</v>
          </cell>
          <cell r="CI307" t="str">
            <v>Mandiri (A)</v>
          </cell>
          <cell r="CZ307" t="str">
            <v>Normal</v>
          </cell>
        </row>
        <row r="308">
          <cell r="C308" t="str">
            <v>Polowijen</v>
          </cell>
          <cell r="M308" t="str">
            <v>Perempuan</v>
          </cell>
          <cell r="O308">
            <v>76</v>
          </cell>
          <cell r="P308">
            <v>50</v>
          </cell>
          <cell r="Q308">
            <v>163</v>
          </cell>
          <cell r="U308">
            <v>86</v>
          </cell>
          <cell r="V308">
            <v>198</v>
          </cell>
          <cell r="BH308" t="str">
            <v>Normal</v>
          </cell>
          <cell r="BI308" t="str">
            <v>Normal</v>
          </cell>
          <cell r="BJ308" t="str">
            <v>Normal</v>
          </cell>
          <cell r="BL308" t="str">
            <v>Tinggi</v>
          </cell>
          <cell r="BN308" t="str">
            <v>Normal</v>
          </cell>
          <cell r="BO308" t="str">
            <v>Tidak</v>
          </cell>
          <cell r="BT308" t="str">
            <v>Gg Penglihatan</v>
          </cell>
          <cell r="BW308" t="str">
            <v>Normal</v>
          </cell>
          <cell r="CI308" t="str">
            <v>Mandiri (A)</v>
          </cell>
          <cell r="CZ308" t="str">
            <v>Normal</v>
          </cell>
        </row>
        <row r="309">
          <cell r="C309" t="str">
            <v>Polowijen</v>
          </cell>
          <cell r="M309" t="str">
            <v>Perempuan</v>
          </cell>
          <cell r="O309">
            <v>80</v>
          </cell>
          <cell r="P309">
            <v>32</v>
          </cell>
          <cell r="Q309">
            <v>146</v>
          </cell>
          <cell r="U309">
            <v>120</v>
          </cell>
          <cell r="V309">
            <v>180</v>
          </cell>
          <cell r="BH309" t="str">
            <v>IMT Kurang</v>
          </cell>
          <cell r="BI309" t="str">
            <v>Normal</v>
          </cell>
          <cell r="BJ309" t="str">
            <v>Normal</v>
          </cell>
          <cell r="BL309" t="str">
            <v>Tinggi</v>
          </cell>
          <cell r="BN309" t="str">
            <v>Normal</v>
          </cell>
          <cell r="BO309" t="str">
            <v>Tidak</v>
          </cell>
          <cell r="BT309" t="str">
            <v>Gg Penglihatan</v>
          </cell>
          <cell r="BW309" t="str">
            <v>Normal</v>
          </cell>
          <cell r="CI309" t="str">
            <v>Mandiri (A)</v>
          </cell>
          <cell r="CZ309" t="str">
            <v>Normal</v>
          </cell>
        </row>
        <row r="310">
          <cell r="C310" t="str">
            <v>Polowijen</v>
          </cell>
          <cell r="M310" t="str">
            <v>Perempuan</v>
          </cell>
          <cell r="O310">
            <v>71</v>
          </cell>
          <cell r="P310">
            <v>31</v>
          </cell>
          <cell r="Q310">
            <v>158</v>
          </cell>
          <cell r="U310">
            <v>120</v>
          </cell>
          <cell r="V310">
            <v>100</v>
          </cell>
          <cell r="BH310" t="str">
            <v>IMT Kurang</v>
          </cell>
          <cell r="BI310" t="str">
            <v>Normal</v>
          </cell>
          <cell r="BJ310" t="str">
            <v>Normal</v>
          </cell>
          <cell r="BL310" t="str">
            <v>Normal</v>
          </cell>
          <cell r="BN310" t="str">
            <v>Normal</v>
          </cell>
          <cell r="BO310" t="str">
            <v>Tidak</v>
          </cell>
          <cell r="BT310" t="str">
            <v>Normal</v>
          </cell>
          <cell r="BW310" t="str">
            <v>Normal</v>
          </cell>
          <cell r="CI310" t="str">
            <v>Mandiri (A)</v>
          </cell>
          <cell r="CZ310" t="str">
            <v>Normal</v>
          </cell>
        </row>
        <row r="311">
          <cell r="C311" t="str">
            <v>Polowijen</v>
          </cell>
          <cell r="M311" t="str">
            <v>Perempuan</v>
          </cell>
          <cell r="O311">
            <v>60</v>
          </cell>
          <cell r="P311">
            <v>68</v>
          </cell>
          <cell r="Q311">
            <v>152</v>
          </cell>
          <cell r="U311">
            <v>95</v>
          </cell>
          <cell r="V311">
            <v>190</v>
          </cell>
          <cell r="BH311" t="str">
            <v>Lebih</v>
          </cell>
          <cell r="BI311" t="str">
            <v>Normal</v>
          </cell>
          <cell r="BJ311" t="str">
            <v>Normal</v>
          </cell>
          <cell r="BL311" t="str">
            <v>Normal</v>
          </cell>
          <cell r="BN311" t="str">
            <v>Tinggi</v>
          </cell>
          <cell r="BO311" t="str">
            <v>Tidak</v>
          </cell>
          <cell r="BT311" t="str">
            <v>Normal</v>
          </cell>
          <cell r="BW311" t="str">
            <v>Normal</v>
          </cell>
          <cell r="CI311" t="str">
            <v>Mandiri (A)</v>
          </cell>
          <cell r="CZ311" t="str">
            <v>Normal</v>
          </cell>
        </row>
        <row r="312">
          <cell r="C312" t="str">
            <v>Polowijen</v>
          </cell>
          <cell r="M312" t="str">
            <v>Perempuan</v>
          </cell>
          <cell r="O312">
            <v>58</v>
          </cell>
          <cell r="P312">
            <v>68</v>
          </cell>
          <cell r="Q312">
            <v>150</v>
          </cell>
          <cell r="U312">
            <v>200</v>
          </cell>
          <cell r="V312">
            <v>180</v>
          </cell>
          <cell r="BH312" t="str">
            <v>Lebih</v>
          </cell>
          <cell r="BI312" t="str">
            <v>Normal</v>
          </cell>
          <cell r="BJ312" t="str">
            <v>Normal</v>
          </cell>
          <cell r="BL312" t="str">
            <v>Tinggi</v>
          </cell>
          <cell r="BN312" t="str">
            <v>Normal</v>
          </cell>
          <cell r="BO312" t="str">
            <v>Tidak</v>
          </cell>
          <cell r="BT312" t="str">
            <v>Normal</v>
          </cell>
          <cell r="BW312" t="str">
            <v>Normal</v>
          </cell>
          <cell r="CI312" t="str">
            <v>Mandiri (A)</v>
          </cell>
          <cell r="CZ312" t="str">
            <v>Normal</v>
          </cell>
        </row>
        <row r="313">
          <cell r="C313" t="str">
            <v>Polowijen</v>
          </cell>
          <cell r="M313" t="str">
            <v>Laki-laki</v>
          </cell>
          <cell r="O313">
            <v>58</v>
          </cell>
          <cell r="P313">
            <v>67</v>
          </cell>
          <cell r="Q313">
            <v>150</v>
          </cell>
          <cell r="U313">
            <v>180</v>
          </cell>
          <cell r="V313">
            <v>100</v>
          </cell>
          <cell r="BH313" t="str">
            <v>Lebih</v>
          </cell>
          <cell r="BI313" t="str">
            <v>Normal</v>
          </cell>
          <cell r="BJ313" t="str">
            <v>Normal</v>
          </cell>
          <cell r="BL313" t="str">
            <v>Normal</v>
          </cell>
          <cell r="BN313" t="str">
            <v>Normal</v>
          </cell>
          <cell r="BO313" t="str">
            <v>Tidak</v>
          </cell>
          <cell r="BT313" t="str">
            <v>Gg Penglihatan</v>
          </cell>
          <cell r="BW313" t="str">
            <v>Normal</v>
          </cell>
          <cell r="CI313" t="str">
            <v>Mandiri (A)</v>
          </cell>
          <cell r="CZ313" t="str">
            <v>Normal</v>
          </cell>
        </row>
        <row r="314">
          <cell r="C314" t="str">
            <v>Polowijen</v>
          </cell>
          <cell r="M314" t="str">
            <v>Laki-laki</v>
          </cell>
          <cell r="O314">
            <v>72</v>
          </cell>
          <cell r="P314">
            <v>61</v>
          </cell>
          <cell r="Q314">
            <v>165</v>
          </cell>
          <cell r="U314">
            <v>118</v>
          </cell>
          <cell r="V314">
            <v>140</v>
          </cell>
          <cell r="BH314" t="str">
            <v>Normal</v>
          </cell>
          <cell r="BI314" t="str">
            <v>Normal</v>
          </cell>
          <cell r="BJ314" t="str">
            <v>Normal</v>
          </cell>
          <cell r="BL314" t="str">
            <v>Normal</v>
          </cell>
          <cell r="BN314" t="str">
            <v>Normal</v>
          </cell>
          <cell r="BO314" t="str">
            <v>Tidak</v>
          </cell>
          <cell r="BT314" t="str">
            <v>Gg Penglihatan</v>
          </cell>
          <cell r="BW314" t="str">
            <v>Normal</v>
          </cell>
          <cell r="CI314" t="str">
            <v>Mandiri (A)</v>
          </cell>
          <cell r="CZ314" t="str">
            <v>Normal</v>
          </cell>
        </row>
        <row r="315">
          <cell r="C315" t="str">
            <v>Polowijen</v>
          </cell>
          <cell r="M315" t="str">
            <v>Laki-laki</v>
          </cell>
          <cell r="O315">
            <v>70</v>
          </cell>
          <cell r="P315">
            <v>65</v>
          </cell>
          <cell r="Q315">
            <v>163</v>
          </cell>
          <cell r="U315">
            <v>92</v>
          </cell>
          <cell r="V315">
            <v>130</v>
          </cell>
          <cell r="BH315" t="str">
            <v>Normal</v>
          </cell>
          <cell r="BI315" t="str">
            <v>Normal</v>
          </cell>
          <cell r="BJ315" t="str">
            <v>Normal</v>
          </cell>
          <cell r="BL315" t="str">
            <v>Tinggi</v>
          </cell>
          <cell r="BN315" t="str">
            <v>Normal</v>
          </cell>
          <cell r="BO315" t="str">
            <v>Tidak</v>
          </cell>
          <cell r="BT315" t="str">
            <v>Gg Penglihatan</v>
          </cell>
          <cell r="BW315" t="str">
            <v>Gg Pendengaran</v>
          </cell>
          <cell r="CI315" t="str">
            <v>Mandiri (A)</v>
          </cell>
          <cell r="CZ315" t="str">
            <v>Normal</v>
          </cell>
        </row>
        <row r="316">
          <cell r="C316" t="str">
            <v>Polowijen</v>
          </cell>
          <cell r="M316" t="str">
            <v>Perempuan</v>
          </cell>
          <cell r="O316">
            <v>69</v>
          </cell>
          <cell r="P316">
            <v>41</v>
          </cell>
          <cell r="Q316">
            <v>159</v>
          </cell>
          <cell r="U316">
            <v>101</v>
          </cell>
          <cell r="V316">
            <v>141</v>
          </cell>
          <cell r="BH316" t="str">
            <v>IMT Kurang</v>
          </cell>
          <cell r="BI316" t="str">
            <v>Normal</v>
          </cell>
          <cell r="BJ316" t="str">
            <v>Normal</v>
          </cell>
          <cell r="BL316" t="str">
            <v>Normal</v>
          </cell>
          <cell r="BN316" t="str">
            <v>Normal</v>
          </cell>
          <cell r="BO316" t="str">
            <v>Tidak</v>
          </cell>
          <cell r="BT316" t="str">
            <v>Gg Penglihatan</v>
          </cell>
          <cell r="BW316" t="str">
            <v>Normal</v>
          </cell>
          <cell r="CI316" t="str">
            <v>Mandiri (A)</v>
          </cell>
          <cell r="CZ316" t="str">
            <v>Normal</v>
          </cell>
        </row>
        <row r="317">
          <cell r="C317" t="str">
            <v>Polowijen</v>
          </cell>
          <cell r="M317" t="str">
            <v>Perempuan</v>
          </cell>
          <cell r="O317">
            <v>62</v>
          </cell>
          <cell r="P317">
            <v>52</v>
          </cell>
          <cell r="Q317">
            <v>154</v>
          </cell>
          <cell r="U317">
            <v>1111</v>
          </cell>
          <cell r="V317">
            <v>1111</v>
          </cell>
          <cell r="BH317" t="str">
            <v>Normal</v>
          </cell>
          <cell r="BI317" t="str">
            <v>DM</v>
          </cell>
          <cell r="BJ317" t="str">
            <v>Kolesterol Tinggi</v>
          </cell>
          <cell r="BL317" t="str">
            <v>Normal</v>
          </cell>
          <cell r="BN317" t="str">
            <v>Tinggi</v>
          </cell>
          <cell r="BO317" t="str">
            <v>Tidak</v>
          </cell>
          <cell r="BT317" t="str">
            <v>Gg Penglihatan</v>
          </cell>
          <cell r="BW317" t="str">
            <v>Normal</v>
          </cell>
          <cell r="CI317" t="str">
            <v>Mandiri (A)</v>
          </cell>
          <cell r="CZ317" t="str">
            <v>Normal</v>
          </cell>
        </row>
        <row r="318">
          <cell r="C318" t="str">
            <v>Polowijen</v>
          </cell>
          <cell r="M318" t="str">
            <v>Laki-laki</v>
          </cell>
          <cell r="O318">
            <v>68</v>
          </cell>
          <cell r="P318">
            <v>80</v>
          </cell>
          <cell r="Q318">
            <v>160</v>
          </cell>
          <cell r="U318">
            <v>125</v>
          </cell>
          <cell r="V318">
            <v>1</v>
          </cell>
          <cell r="BH318" t="str">
            <v>Lebih</v>
          </cell>
          <cell r="BI318" t="str">
            <v>Normal</v>
          </cell>
          <cell r="BJ318" t="str">
            <v>Normal</v>
          </cell>
          <cell r="BL318" t="str">
            <v>Normal</v>
          </cell>
          <cell r="BN318" t="str">
            <v>Normal</v>
          </cell>
          <cell r="BO318" t="str">
            <v>Tidak</v>
          </cell>
          <cell r="BT318" t="str">
            <v>Gg Penglihatan</v>
          </cell>
          <cell r="BW318" t="str">
            <v>Normal</v>
          </cell>
          <cell r="CI318" t="str">
            <v>Mandiri (A)</v>
          </cell>
          <cell r="CZ318" t="str">
            <v>Normal</v>
          </cell>
        </row>
        <row r="319">
          <cell r="C319" t="str">
            <v>Polowijen</v>
          </cell>
          <cell r="M319" t="str">
            <v>Perempuan</v>
          </cell>
          <cell r="O319">
            <v>65</v>
          </cell>
          <cell r="P319">
            <v>43</v>
          </cell>
          <cell r="Q319">
            <v>150</v>
          </cell>
          <cell r="U319">
            <v>97</v>
          </cell>
          <cell r="V319">
            <v>229</v>
          </cell>
          <cell r="BH319" t="str">
            <v>Normal</v>
          </cell>
          <cell r="BI319" t="str">
            <v>Normal</v>
          </cell>
          <cell r="BJ319" t="str">
            <v>Kolesterol Tinggi</v>
          </cell>
          <cell r="BL319" t="str">
            <v>Normal</v>
          </cell>
          <cell r="BN319" t="str">
            <v>Normal</v>
          </cell>
          <cell r="BO319" t="str">
            <v>Tidak</v>
          </cell>
          <cell r="BT319" t="str">
            <v>Gg Penglihatan</v>
          </cell>
          <cell r="BW319" t="str">
            <v>Normal</v>
          </cell>
          <cell r="CI319" t="str">
            <v>Mandiri (A)</v>
          </cell>
          <cell r="CZ319" t="str">
            <v>Normal</v>
          </cell>
        </row>
        <row r="320">
          <cell r="C320" t="str">
            <v>Polowijen</v>
          </cell>
          <cell r="M320" t="str">
            <v>Laki-laki</v>
          </cell>
          <cell r="O320">
            <v>68</v>
          </cell>
          <cell r="P320">
            <v>74</v>
          </cell>
          <cell r="Q320">
            <v>160</v>
          </cell>
          <cell r="U320">
            <v>173</v>
          </cell>
          <cell r="V320">
            <v>1</v>
          </cell>
          <cell r="BH320" t="str">
            <v>Lebih</v>
          </cell>
          <cell r="BI320" t="str">
            <v>Normal</v>
          </cell>
          <cell r="BJ320" t="str">
            <v>Normal</v>
          </cell>
          <cell r="BL320" t="str">
            <v>Tinggi</v>
          </cell>
          <cell r="BN320" t="str">
            <v>-</v>
          </cell>
          <cell r="BO320" t="str">
            <v>Tidak</v>
          </cell>
          <cell r="BT320" t="str">
            <v>Gg Penglihatan</v>
          </cell>
          <cell r="BW320" t="str">
            <v>Normal</v>
          </cell>
          <cell r="CI320" t="str">
            <v>Mandiri (A)</v>
          </cell>
          <cell r="CZ320" t="str">
            <v>Normal</v>
          </cell>
        </row>
        <row r="321">
          <cell r="C321" t="str">
            <v>Polowijen</v>
          </cell>
          <cell r="M321" t="str">
            <v>Perempuan</v>
          </cell>
          <cell r="O321">
            <v>64</v>
          </cell>
          <cell r="P321">
            <v>64</v>
          </cell>
          <cell r="Q321">
            <v>144</v>
          </cell>
          <cell r="U321">
            <v>116</v>
          </cell>
          <cell r="V321">
            <v>1</v>
          </cell>
          <cell r="BH321" t="str">
            <v>Lebih</v>
          </cell>
          <cell r="BI321" t="str">
            <v>Normal</v>
          </cell>
          <cell r="BJ321" t="str">
            <v>Normal</v>
          </cell>
          <cell r="BL321" t="str">
            <v>Normal</v>
          </cell>
          <cell r="BN321" t="str">
            <v>Normal</v>
          </cell>
          <cell r="BO321" t="str">
            <v>Tidak</v>
          </cell>
          <cell r="BT321" t="str">
            <v>Gg Penglihatan</v>
          </cell>
          <cell r="BW321" t="str">
            <v>Normal</v>
          </cell>
          <cell r="CI321" t="str">
            <v>Mandiri (A)</v>
          </cell>
          <cell r="CZ321" t="str">
            <v>Normal</v>
          </cell>
        </row>
        <row r="322">
          <cell r="C322" t="str">
            <v>Polowijen</v>
          </cell>
          <cell r="M322" t="str">
            <v>Laki-laki</v>
          </cell>
          <cell r="O322">
            <v>62</v>
          </cell>
          <cell r="P322">
            <v>61</v>
          </cell>
          <cell r="Q322">
            <v>165</v>
          </cell>
          <cell r="U322">
            <v>150</v>
          </cell>
          <cell r="V322">
            <v>1</v>
          </cell>
          <cell r="BH322" t="str">
            <v>Normal</v>
          </cell>
          <cell r="BI322" t="str">
            <v>Normal</v>
          </cell>
          <cell r="BJ322" t="str">
            <v>Normal</v>
          </cell>
          <cell r="BL322" t="str">
            <v>Tinggi</v>
          </cell>
          <cell r="BN322" t="str">
            <v>-</v>
          </cell>
          <cell r="BO322" t="str">
            <v>Tidak</v>
          </cell>
          <cell r="BT322" t="str">
            <v>Normal</v>
          </cell>
          <cell r="BW322" t="str">
            <v>Normal</v>
          </cell>
          <cell r="CI322" t="str">
            <v>Mandiri (A)</v>
          </cell>
          <cell r="CZ322" t="str">
            <v>Normal</v>
          </cell>
        </row>
        <row r="323">
          <cell r="C323" t="str">
            <v>Purwodadi</v>
          </cell>
          <cell r="M323" t="str">
            <v>Perempuan</v>
          </cell>
          <cell r="O323">
            <v>62</v>
          </cell>
          <cell r="P323">
            <v>39</v>
          </cell>
          <cell r="Q323">
            <v>157</v>
          </cell>
          <cell r="U323">
            <v>82</v>
          </cell>
          <cell r="V323">
            <v>1</v>
          </cell>
          <cell r="BH323" t="str">
            <v>IMT Kurang</v>
          </cell>
          <cell r="BI323" t="str">
            <v>Normal</v>
          </cell>
          <cell r="BJ323" t="str">
            <v>Normal</v>
          </cell>
          <cell r="BL323" t="str">
            <v>Tinggi</v>
          </cell>
          <cell r="BN323" t="str">
            <v>-</v>
          </cell>
          <cell r="BO323" t="str">
            <v>Tidak</v>
          </cell>
          <cell r="BT323" t="str">
            <v>Normal</v>
          </cell>
          <cell r="BW323" t="str">
            <v>Normal</v>
          </cell>
          <cell r="CI323" t="str">
            <v>Mandiri (A)</v>
          </cell>
          <cell r="CZ323" t="str">
            <v>Normal</v>
          </cell>
        </row>
        <row r="324">
          <cell r="C324" t="str">
            <v>Purwodadi</v>
          </cell>
          <cell r="M324" t="str">
            <v>Perempuan</v>
          </cell>
          <cell r="O324">
            <v>60</v>
          </cell>
          <cell r="P324">
            <v>63</v>
          </cell>
          <cell r="Q324">
            <v>152</v>
          </cell>
          <cell r="U324">
            <v>114</v>
          </cell>
          <cell r="V324">
            <v>1</v>
          </cell>
          <cell r="BH324" t="str">
            <v>Lebih</v>
          </cell>
          <cell r="BI324" t="str">
            <v>Normal</v>
          </cell>
          <cell r="BJ324" t="str">
            <v>Normal</v>
          </cell>
          <cell r="BL324" t="str">
            <v>Tinggi</v>
          </cell>
          <cell r="BN324" t="str">
            <v>-</v>
          </cell>
          <cell r="BO324" t="str">
            <v>Tidak</v>
          </cell>
          <cell r="BT324" t="str">
            <v>Normal</v>
          </cell>
          <cell r="BW324" t="str">
            <v>Normal</v>
          </cell>
          <cell r="CI324" t="str">
            <v>Mandiri (A)</v>
          </cell>
          <cell r="CZ324" t="str">
            <v>Normal</v>
          </cell>
        </row>
        <row r="325">
          <cell r="C325" t="str">
            <v>Purwodadi</v>
          </cell>
          <cell r="M325" t="str">
            <v>Perempuan</v>
          </cell>
          <cell r="O325">
            <v>75</v>
          </cell>
          <cell r="P325">
            <v>60</v>
          </cell>
          <cell r="Q325">
            <v>150</v>
          </cell>
          <cell r="U325">
            <v>50</v>
          </cell>
          <cell r="V325">
            <v>1</v>
          </cell>
          <cell r="BH325" t="str">
            <v>Lebih</v>
          </cell>
          <cell r="BI325" t="str">
            <v>Normal</v>
          </cell>
          <cell r="BJ325" t="str">
            <v>Normal</v>
          </cell>
          <cell r="BL325" t="str">
            <v>Tinggi</v>
          </cell>
          <cell r="BN325" t="str">
            <v>-</v>
          </cell>
          <cell r="BO325" t="str">
            <v>Tidak</v>
          </cell>
          <cell r="BT325" t="str">
            <v>Gg Penglihatan</v>
          </cell>
          <cell r="BW325" t="str">
            <v>Normal</v>
          </cell>
          <cell r="CI325" t="str">
            <v>Mandiri (A)</v>
          </cell>
          <cell r="CZ325" t="str">
            <v>Normal</v>
          </cell>
        </row>
        <row r="326">
          <cell r="C326" t="str">
            <v>Purwodadi</v>
          </cell>
          <cell r="M326" t="str">
            <v>Perempuan</v>
          </cell>
          <cell r="O326">
            <v>66</v>
          </cell>
          <cell r="P326">
            <v>63</v>
          </cell>
          <cell r="Q326">
            <v>147</v>
          </cell>
          <cell r="U326">
            <v>278</v>
          </cell>
          <cell r="V326">
            <v>1</v>
          </cell>
          <cell r="BH326" t="str">
            <v>Lebih</v>
          </cell>
          <cell r="BI326" t="str">
            <v>DM</v>
          </cell>
          <cell r="BJ326" t="str">
            <v>Normal</v>
          </cell>
          <cell r="BL326" t="str">
            <v>Tinggi</v>
          </cell>
          <cell r="BN326" t="str">
            <v>-</v>
          </cell>
          <cell r="BO326" t="str">
            <v>Tidak</v>
          </cell>
          <cell r="BT326" t="str">
            <v>Normal</v>
          </cell>
          <cell r="BW326" t="str">
            <v>Normal</v>
          </cell>
          <cell r="CI326" t="str">
            <v>Mandiri (A)</v>
          </cell>
          <cell r="CZ326" t="str">
            <v>Normal</v>
          </cell>
        </row>
        <row r="327">
          <cell r="C327" t="str">
            <v>Purwodadi</v>
          </cell>
          <cell r="M327" t="str">
            <v>Perempuan</v>
          </cell>
          <cell r="O327">
            <v>65</v>
          </cell>
          <cell r="P327">
            <v>65</v>
          </cell>
          <cell r="Q327">
            <v>142</v>
          </cell>
          <cell r="U327">
            <v>225</v>
          </cell>
          <cell r="V327">
            <v>1</v>
          </cell>
          <cell r="BH327" t="str">
            <v>Lebih</v>
          </cell>
          <cell r="BI327" t="str">
            <v>DM</v>
          </cell>
          <cell r="BJ327" t="str">
            <v>Normal</v>
          </cell>
          <cell r="BL327" t="str">
            <v>Tinggi</v>
          </cell>
          <cell r="BN327" t="str">
            <v>-</v>
          </cell>
          <cell r="BO327" t="str">
            <v>Tidak</v>
          </cell>
          <cell r="BT327" t="str">
            <v>Gg Penglihatan</v>
          </cell>
          <cell r="BW327" t="str">
            <v>Normal</v>
          </cell>
          <cell r="CI327" t="str">
            <v>Mandiri (A)</v>
          </cell>
          <cell r="CZ327" t="str">
            <v>Normal</v>
          </cell>
        </row>
        <row r="328">
          <cell r="C328" t="str">
            <v>Purwodadi</v>
          </cell>
          <cell r="M328" t="str">
            <v>Perempuan</v>
          </cell>
          <cell r="O328">
            <v>63</v>
          </cell>
          <cell r="P328">
            <v>52</v>
          </cell>
          <cell r="Q328">
            <v>153</v>
          </cell>
          <cell r="U328">
            <v>103</v>
          </cell>
          <cell r="V328">
            <v>1</v>
          </cell>
          <cell r="BH328" t="str">
            <v>Normal</v>
          </cell>
          <cell r="BI328" t="str">
            <v>Normal</v>
          </cell>
          <cell r="BJ328" t="str">
            <v>Normal</v>
          </cell>
          <cell r="BL328" t="str">
            <v>Tinggi</v>
          </cell>
          <cell r="BN328" t="str">
            <v>-</v>
          </cell>
          <cell r="BO328" t="str">
            <v>Tidak</v>
          </cell>
          <cell r="BT328" t="str">
            <v>Normal</v>
          </cell>
          <cell r="BW328" t="str">
            <v>Normal</v>
          </cell>
          <cell r="CI328" t="str">
            <v>Mandiri (A)</v>
          </cell>
          <cell r="CZ328" t="str">
            <v>Normal</v>
          </cell>
        </row>
        <row r="329">
          <cell r="C329" t="str">
            <v>Purwodadi</v>
          </cell>
          <cell r="M329" t="str">
            <v>Perempuan</v>
          </cell>
          <cell r="O329">
            <v>69</v>
          </cell>
          <cell r="P329">
            <v>58</v>
          </cell>
          <cell r="Q329">
            <v>142</v>
          </cell>
          <cell r="U329">
            <v>131</v>
          </cell>
          <cell r="V329">
            <v>1</v>
          </cell>
          <cell r="BH329" t="str">
            <v>Lebih</v>
          </cell>
          <cell r="BI329" t="str">
            <v>Normal</v>
          </cell>
          <cell r="BJ329" t="str">
            <v>Normal</v>
          </cell>
          <cell r="BL329" t="str">
            <v>Tinggi</v>
          </cell>
          <cell r="BN329" t="str">
            <v>-</v>
          </cell>
          <cell r="BO329" t="str">
            <v>Tidak</v>
          </cell>
          <cell r="BT329" t="str">
            <v>Normal</v>
          </cell>
          <cell r="BW329" t="str">
            <v>Normal</v>
          </cell>
          <cell r="CI329" t="str">
            <v>Mandiri (A)</v>
          </cell>
          <cell r="CZ329" t="str">
            <v>Normal</v>
          </cell>
        </row>
        <row r="330">
          <cell r="C330" t="str">
            <v>Purwodadi</v>
          </cell>
          <cell r="M330" t="str">
            <v>Laki-laki</v>
          </cell>
          <cell r="O330">
            <v>78</v>
          </cell>
          <cell r="P330">
            <v>42</v>
          </cell>
          <cell r="Q330">
            <v>149</v>
          </cell>
          <cell r="U330">
            <v>185</v>
          </cell>
          <cell r="V330">
            <v>1</v>
          </cell>
          <cell r="BH330" t="str">
            <v>Normal</v>
          </cell>
          <cell r="BI330" t="str">
            <v>Normal</v>
          </cell>
          <cell r="BJ330" t="str">
            <v>Normal</v>
          </cell>
          <cell r="BL330" t="str">
            <v>Normal</v>
          </cell>
          <cell r="BN330" t="str">
            <v>-</v>
          </cell>
          <cell r="BO330" t="str">
            <v>Tidak</v>
          </cell>
          <cell r="BT330" t="str">
            <v>Normal</v>
          </cell>
          <cell r="BW330" t="str">
            <v>Normal</v>
          </cell>
          <cell r="CI330" t="str">
            <v>Mandiri (A)</v>
          </cell>
          <cell r="CZ330" t="str">
            <v>Normal</v>
          </cell>
        </row>
        <row r="331">
          <cell r="C331" t="str">
            <v>Purwodadi</v>
          </cell>
          <cell r="M331" t="str">
            <v>Laki-laki</v>
          </cell>
          <cell r="O331">
            <v>73</v>
          </cell>
          <cell r="P331">
            <v>46</v>
          </cell>
          <cell r="Q331">
            <v>170</v>
          </cell>
          <cell r="U331">
            <v>106</v>
          </cell>
          <cell r="V331">
            <v>1</v>
          </cell>
          <cell r="BH331" t="str">
            <v>IMT Kurang</v>
          </cell>
          <cell r="BI331" t="str">
            <v>Normal</v>
          </cell>
          <cell r="BJ331" t="str">
            <v>Normal</v>
          </cell>
          <cell r="BL331" t="str">
            <v>Normal</v>
          </cell>
          <cell r="BN331" t="str">
            <v>-</v>
          </cell>
          <cell r="BO331" t="str">
            <v>Tidak</v>
          </cell>
          <cell r="BT331" t="str">
            <v>Normal</v>
          </cell>
          <cell r="BW331" t="str">
            <v>Normal</v>
          </cell>
          <cell r="CI331" t="str">
            <v>Mandiri (A)</v>
          </cell>
          <cell r="CZ331" t="str">
            <v>Normal</v>
          </cell>
        </row>
        <row r="332">
          <cell r="C332" t="str">
            <v>Purwodadi</v>
          </cell>
          <cell r="M332" t="str">
            <v>Perempuan</v>
          </cell>
          <cell r="O332">
            <v>64</v>
          </cell>
          <cell r="P332">
            <v>54</v>
          </cell>
          <cell r="Q332">
            <v>144</v>
          </cell>
          <cell r="U332">
            <v>179</v>
          </cell>
          <cell r="V332">
            <v>1</v>
          </cell>
          <cell r="BH332" t="str">
            <v>Lebih</v>
          </cell>
          <cell r="BI332" t="str">
            <v>Normal</v>
          </cell>
          <cell r="BJ332" t="str">
            <v>Normal</v>
          </cell>
          <cell r="BL332" t="str">
            <v>Normal</v>
          </cell>
          <cell r="BN332" t="str">
            <v>-</v>
          </cell>
          <cell r="BO332" t="str">
            <v>Tidak</v>
          </cell>
          <cell r="BT332" t="str">
            <v>Normal</v>
          </cell>
          <cell r="BW332" t="str">
            <v>Normal</v>
          </cell>
          <cell r="CI332" t="str">
            <v>Mandiri (A)</v>
          </cell>
          <cell r="CZ332" t="str">
            <v>Normal</v>
          </cell>
        </row>
        <row r="333">
          <cell r="C333" t="str">
            <v>Purwodadi</v>
          </cell>
          <cell r="M333" t="str">
            <v>Perempuan</v>
          </cell>
          <cell r="O333">
            <v>71</v>
          </cell>
          <cell r="P333">
            <v>59</v>
          </cell>
          <cell r="Q333">
            <v>142</v>
          </cell>
          <cell r="U333">
            <v>106</v>
          </cell>
          <cell r="V333">
            <v>1</v>
          </cell>
          <cell r="BH333" t="str">
            <v>Lebih</v>
          </cell>
          <cell r="BI333" t="str">
            <v>Normal</v>
          </cell>
          <cell r="BJ333" t="str">
            <v>Normal</v>
          </cell>
          <cell r="BL333" t="str">
            <v>Normal</v>
          </cell>
          <cell r="BN333" t="str">
            <v>-</v>
          </cell>
          <cell r="BO333" t="str">
            <v>Tidak</v>
          </cell>
          <cell r="BT333" t="str">
            <v>Normal</v>
          </cell>
          <cell r="BW333" t="str">
            <v>Normal</v>
          </cell>
          <cell r="CI333" t="str">
            <v>Mandiri (A)</v>
          </cell>
          <cell r="CZ333" t="str">
            <v>Normal</v>
          </cell>
        </row>
        <row r="334">
          <cell r="C334" t="str">
            <v>Purwodadi</v>
          </cell>
          <cell r="M334" t="str">
            <v>Laki-laki</v>
          </cell>
          <cell r="O334">
            <v>60</v>
          </cell>
          <cell r="P334">
            <v>77</v>
          </cell>
          <cell r="Q334">
            <v>153</v>
          </cell>
          <cell r="U334">
            <v>146</v>
          </cell>
          <cell r="V334">
            <v>1</v>
          </cell>
          <cell r="BH334" t="str">
            <v>Lebih</v>
          </cell>
          <cell r="BI334" t="str">
            <v>Normal</v>
          </cell>
          <cell r="BJ334" t="str">
            <v>Normal</v>
          </cell>
          <cell r="BL334" t="str">
            <v>Normal</v>
          </cell>
          <cell r="BN334" t="str">
            <v>-</v>
          </cell>
          <cell r="BO334" t="str">
            <v>Tidak</v>
          </cell>
          <cell r="BT334" t="str">
            <v>Normal</v>
          </cell>
          <cell r="BW334" t="str">
            <v>Normal</v>
          </cell>
          <cell r="CI334" t="str">
            <v>Mandiri (A)</v>
          </cell>
          <cell r="CZ334" t="str">
            <v>Normal</v>
          </cell>
        </row>
        <row r="335">
          <cell r="C335" t="str">
            <v>Purwodadi</v>
          </cell>
          <cell r="M335" t="str">
            <v>Laki-laki</v>
          </cell>
          <cell r="O335">
            <v>74</v>
          </cell>
          <cell r="P335">
            <v>55</v>
          </cell>
          <cell r="Q335">
            <v>157</v>
          </cell>
          <cell r="U335">
            <v>102</v>
          </cell>
          <cell r="V335">
            <v>1</v>
          </cell>
          <cell r="BH335" t="str">
            <v>Normal</v>
          </cell>
          <cell r="BI335" t="str">
            <v>Normal</v>
          </cell>
          <cell r="BJ335" t="str">
            <v>Normal</v>
          </cell>
          <cell r="BL335" t="str">
            <v>Tinggi</v>
          </cell>
          <cell r="BN335" t="str">
            <v>-</v>
          </cell>
          <cell r="BO335" t="str">
            <v>Tidak</v>
          </cell>
          <cell r="BT335" t="str">
            <v>Normal</v>
          </cell>
          <cell r="BW335" t="str">
            <v>Normal</v>
          </cell>
          <cell r="CI335" t="str">
            <v>Mandiri (A)</v>
          </cell>
          <cell r="CZ335" t="str">
            <v>Normal</v>
          </cell>
        </row>
        <row r="336">
          <cell r="C336" t="str">
            <v>Purwodadi</v>
          </cell>
          <cell r="M336" t="str">
            <v>Laki-laki</v>
          </cell>
          <cell r="O336">
            <v>69</v>
          </cell>
          <cell r="P336">
            <v>71</v>
          </cell>
          <cell r="Q336">
            <v>165</v>
          </cell>
          <cell r="U336">
            <v>50</v>
          </cell>
          <cell r="V336">
            <v>1</v>
          </cell>
          <cell r="BH336" t="str">
            <v>Lebih</v>
          </cell>
          <cell r="BI336" t="str">
            <v>Normal</v>
          </cell>
          <cell r="BJ336" t="str">
            <v>Normal</v>
          </cell>
          <cell r="BL336" t="str">
            <v>Tinggi</v>
          </cell>
          <cell r="BN336" t="str">
            <v>-</v>
          </cell>
          <cell r="BO336" t="str">
            <v>Tidak</v>
          </cell>
          <cell r="BT336" t="str">
            <v>Normal</v>
          </cell>
          <cell r="BW336" t="str">
            <v>Normal</v>
          </cell>
          <cell r="CI336" t="str">
            <v>Mandiri (A)</v>
          </cell>
          <cell r="CZ336" t="str">
            <v>Normal</v>
          </cell>
        </row>
        <row r="337">
          <cell r="C337" t="str">
            <v>Purwodadi</v>
          </cell>
          <cell r="M337" t="str">
            <v>Perempuan</v>
          </cell>
          <cell r="O337">
            <v>66</v>
          </cell>
          <cell r="P337">
            <v>72</v>
          </cell>
          <cell r="Q337">
            <v>150</v>
          </cell>
          <cell r="U337">
            <v>258</v>
          </cell>
          <cell r="V337">
            <v>1</v>
          </cell>
          <cell r="BH337" t="str">
            <v>Lebih</v>
          </cell>
          <cell r="BI337" t="str">
            <v>DM</v>
          </cell>
          <cell r="BJ337" t="str">
            <v>Normal</v>
          </cell>
          <cell r="BL337" t="str">
            <v>Tinggi</v>
          </cell>
          <cell r="BN337" t="str">
            <v>-</v>
          </cell>
          <cell r="BO337" t="str">
            <v>Tidak</v>
          </cell>
          <cell r="BT337" t="str">
            <v>Normal</v>
          </cell>
          <cell r="BW337" t="str">
            <v>Normal</v>
          </cell>
          <cell r="CI337" t="str">
            <v>Mandiri (A)</v>
          </cell>
          <cell r="CZ337" t="str">
            <v>Normal</v>
          </cell>
        </row>
        <row r="338">
          <cell r="C338" t="str">
            <v>Purwodadi</v>
          </cell>
          <cell r="M338" t="str">
            <v>Perempuan</v>
          </cell>
          <cell r="O338">
            <v>63</v>
          </cell>
          <cell r="P338">
            <v>75</v>
          </cell>
          <cell r="Q338">
            <v>150</v>
          </cell>
          <cell r="U338">
            <v>50</v>
          </cell>
          <cell r="V338">
            <v>1</v>
          </cell>
          <cell r="BH338" t="str">
            <v>Lebih</v>
          </cell>
          <cell r="BI338" t="str">
            <v>Normal</v>
          </cell>
          <cell r="BJ338" t="str">
            <v>Normal</v>
          </cell>
          <cell r="BL338" t="str">
            <v>Tinggi</v>
          </cell>
          <cell r="BN338" t="str">
            <v>-</v>
          </cell>
          <cell r="BO338" t="str">
            <v>Tidak</v>
          </cell>
          <cell r="BT338" t="str">
            <v>Normal</v>
          </cell>
          <cell r="BW338" t="str">
            <v>Normal</v>
          </cell>
          <cell r="CI338" t="str">
            <v>Mandiri (A)</v>
          </cell>
          <cell r="CZ338" t="str">
            <v>Normal</v>
          </cell>
        </row>
        <row r="339">
          <cell r="C339" t="str">
            <v>Purwodadi</v>
          </cell>
          <cell r="M339" t="str">
            <v>Perempuan</v>
          </cell>
          <cell r="O339">
            <v>67</v>
          </cell>
          <cell r="P339">
            <v>57</v>
          </cell>
          <cell r="Q339">
            <v>145</v>
          </cell>
          <cell r="U339">
            <v>107</v>
          </cell>
          <cell r="V339">
            <v>1</v>
          </cell>
          <cell r="BH339" t="str">
            <v>Lebih</v>
          </cell>
          <cell r="BI339" t="str">
            <v>Normal</v>
          </cell>
          <cell r="BJ339" t="str">
            <v>Normal</v>
          </cell>
          <cell r="BL339" t="str">
            <v>Tinggi</v>
          </cell>
          <cell r="BN339" t="str">
            <v>-</v>
          </cell>
          <cell r="BO339" t="str">
            <v>Tidak</v>
          </cell>
          <cell r="BT339" t="str">
            <v>Normal</v>
          </cell>
          <cell r="BW339" t="str">
            <v>Normal</v>
          </cell>
          <cell r="CI339" t="str">
            <v>Mandiri (A)</v>
          </cell>
          <cell r="CZ339" t="str">
            <v>Normal</v>
          </cell>
        </row>
        <row r="340">
          <cell r="C340" t="str">
            <v>Purwodadi</v>
          </cell>
          <cell r="M340" t="str">
            <v>Laki-laki</v>
          </cell>
          <cell r="O340">
            <v>71</v>
          </cell>
          <cell r="P340">
            <v>58</v>
          </cell>
          <cell r="Q340">
            <v>163</v>
          </cell>
          <cell r="U340">
            <v>91</v>
          </cell>
          <cell r="V340">
            <v>1</v>
          </cell>
          <cell r="BH340" t="str">
            <v>Normal</v>
          </cell>
          <cell r="BI340" t="str">
            <v>Normal</v>
          </cell>
          <cell r="BJ340" t="str">
            <v>Normal</v>
          </cell>
          <cell r="BL340" t="str">
            <v>Tinggi</v>
          </cell>
          <cell r="BN340" t="str">
            <v>-</v>
          </cell>
          <cell r="BO340" t="str">
            <v>Tidak</v>
          </cell>
          <cell r="BT340" t="str">
            <v>Normal</v>
          </cell>
          <cell r="BW340" t="str">
            <v>Normal</v>
          </cell>
          <cell r="CI340" t="str">
            <v>Mandiri (A)</v>
          </cell>
          <cell r="CZ340" t="str">
            <v>Normal</v>
          </cell>
        </row>
        <row r="341">
          <cell r="C341" t="str">
            <v>Purwodadi</v>
          </cell>
          <cell r="M341" t="str">
            <v>Perempuan</v>
          </cell>
          <cell r="O341">
            <v>76</v>
          </cell>
          <cell r="P341">
            <v>66</v>
          </cell>
          <cell r="Q341">
            <v>154</v>
          </cell>
          <cell r="U341">
            <v>118</v>
          </cell>
          <cell r="V341">
            <v>1</v>
          </cell>
          <cell r="BH341" t="str">
            <v>Lebih</v>
          </cell>
          <cell r="BI341" t="str">
            <v>Normal</v>
          </cell>
          <cell r="BJ341" t="str">
            <v>Normal</v>
          </cell>
          <cell r="BL341" t="str">
            <v>Tinggi</v>
          </cell>
          <cell r="BN341" t="str">
            <v>-</v>
          </cell>
          <cell r="BO341" t="str">
            <v>Tidak</v>
          </cell>
          <cell r="BT341" t="str">
            <v>Normal</v>
          </cell>
          <cell r="BW341" t="str">
            <v>Normal</v>
          </cell>
          <cell r="CI341" t="str">
            <v>Mandiri (A)</v>
          </cell>
          <cell r="CZ341" t="str">
            <v>Normal</v>
          </cell>
        </row>
        <row r="342">
          <cell r="C342" t="str">
            <v>Purwodadi</v>
          </cell>
          <cell r="M342" t="str">
            <v>Laki-laki</v>
          </cell>
          <cell r="O342">
            <v>84</v>
          </cell>
          <cell r="P342">
            <v>60</v>
          </cell>
          <cell r="Q342">
            <v>155</v>
          </cell>
          <cell r="U342">
            <v>109</v>
          </cell>
          <cell r="V342">
            <v>190</v>
          </cell>
          <cell r="BH342" t="str">
            <v>Normal</v>
          </cell>
          <cell r="BI342" t="str">
            <v>Normal</v>
          </cell>
          <cell r="BJ342" t="str">
            <v>Normal</v>
          </cell>
          <cell r="BL342" t="str">
            <v>Tinggi</v>
          </cell>
          <cell r="BN342" t="str">
            <v>Normal</v>
          </cell>
          <cell r="BO342" t="str">
            <v>Tidak</v>
          </cell>
          <cell r="BT342" t="str">
            <v>Gg Penglihatan</v>
          </cell>
          <cell r="BW342" t="str">
            <v>Gg Pendengaran</v>
          </cell>
          <cell r="CI342" t="str">
            <v>Ketergantungan Ringan (B)</v>
          </cell>
          <cell r="CZ342" t="str">
            <v>Kemungkinan besar ada gangguan depresi</v>
          </cell>
        </row>
        <row r="343">
          <cell r="C343" t="str">
            <v>Purwodadi</v>
          </cell>
          <cell r="M343" t="str">
            <v>Perempuan</v>
          </cell>
          <cell r="O343">
            <v>70</v>
          </cell>
          <cell r="P343">
            <v>50</v>
          </cell>
          <cell r="Q343">
            <v>150</v>
          </cell>
          <cell r="U343">
            <v>96</v>
          </cell>
          <cell r="V343">
            <v>148</v>
          </cell>
          <cell r="BH343" t="str">
            <v>Normal</v>
          </cell>
          <cell r="BI343" t="str">
            <v>Normal</v>
          </cell>
          <cell r="BJ343" t="str">
            <v>Normal</v>
          </cell>
          <cell r="BL343" t="str">
            <v>Tinggi</v>
          </cell>
          <cell r="BN343" t="str">
            <v>Normal</v>
          </cell>
          <cell r="BO343" t="str">
            <v>Tidak</v>
          </cell>
          <cell r="BT343" t="str">
            <v>Gg Penglihatan</v>
          </cell>
          <cell r="BW343" t="str">
            <v>Normal</v>
          </cell>
          <cell r="CI343" t="str">
            <v>Mandiri (A)</v>
          </cell>
          <cell r="CZ343" t="str">
            <v>Normal</v>
          </cell>
        </row>
        <row r="344">
          <cell r="C344" t="str">
            <v>Polowijen</v>
          </cell>
          <cell r="M344" t="str">
            <v>Perempuan</v>
          </cell>
          <cell r="O344">
            <v>79</v>
          </cell>
          <cell r="P344">
            <v>65</v>
          </cell>
          <cell r="Q344">
            <v>150</v>
          </cell>
          <cell r="U344">
            <v>130</v>
          </cell>
          <cell r="V344">
            <v>210</v>
          </cell>
          <cell r="BH344" t="str">
            <v>Lebih</v>
          </cell>
          <cell r="BI344" t="str">
            <v>Normal</v>
          </cell>
          <cell r="BJ344" t="str">
            <v>Kolesterol Tinggi</v>
          </cell>
          <cell r="BL344" t="str">
            <v>Tinggi</v>
          </cell>
          <cell r="BN344" t="str">
            <v>Normal</v>
          </cell>
          <cell r="BO344" t="str">
            <v>Tidak</v>
          </cell>
          <cell r="BT344" t="str">
            <v>Gg Penglihatan</v>
          </cell>
          <cell r="BW344" t="str">
            <v>Normal</v>
          </cell>
          <cell r="CI344" t="str">
            <v>Mandiri (A)</v>
          </cell>
          <cell r="CZ344" t="str">
            <v>Normal</v>
          </cell>
        </row>
        <row r="345">
          <cell r="C345" t="str">
            <v>Polowijen</v>
          </cell>
          <cell r="M345" t="str">
            <v>Laki-laki</v>
          </cell>
          <cell r="O345">
            <v>77</v>
          </cell>
          <cell r="P345">
            <v>72</v>
          </cell>
          <cell r="Q345">
            <v>160</v>
          </cell>
          <cell r="U345">
            <v>140</v>
          </cell>
          <cell r="V345">
            <v>186</v>
          </cell>
          <cell r="BH345" t="str">
            <v>Lebih</v>
          </cell>
          <cell r="BI345" t="str">
            <v>Normal</v>
          </cell>
          <cell r="BJ345" t="str">
            <v>Normal</v>
          </cell>
          <cell r="BL345" t="str">
            <v>Tinggi</v>
          </cell>
          <cell r="BN345" t="str">
            <v>Normal</v>
          </cell>
          <cell r="BO345" t="str">
            <v>Tidak</v>
          </cell>
          <cell r="BT345" t="str">
            <v>Gg Penglihatan</v>
          </cell>
          <cell r="BW345" t="str">
            <v>Normal</v>
          </cell>
          <cell r="CI345" t="str">
            <v>Mandiri (A)</v>
          </cell>
          <cell r="CZ345" t="str">
            <v>Normal</v>
          </cell>
        </row>
        <row r="346">
          <cell r="C346" t="str">
            <v>Purwodadi</v>
          </cell>
          <cell r="M346" t="str">
            <v>Perempuan</v>
          </cell>
          <cell r="O346">
            <v>80</v>
          </cell>
          <cell r="P346">
            <v>67</v>
          </cell>
          <cell r="Q346">
            <v>165</v>
          </cell>
          <cell r="U346">
            <v>99</v>
          </cell>
          <cell r="V346">
            <v>180</v>
          </cell>
          <cell r="BH346" t="str">
            <v>Normal</v>
          </cell>
          <cell r="BI346" t="str">
            <v>Normal</v>
          </cell>
          <cell r="BJ346" t="str">
            <v>Normal</v>
          </cell>
          <cell r="BL346" t="str">
            <v>Tinggi</v>
          </cell>
          <cell r="BN346" t="str">
            <v>Normal</v>
          </cell>
          <cell r="BO346" t="str">
            <v>Tidak</v>
          </cell>
          <cell r="BT346" t="str">
            <v>Gg Penglihatan</v>
          </cell>
          <cell r="BW346" t="str">
            <v>Normal</v>
          </cell>
          <cell r="CI346" t="str">
            <v>Mandiri (A)</v>
          </cell>
          <cell r="CZ346" t="str">
            <v>Normal</v>
          </cell>
        </row>
        <row r="347">
          <cell r="C347" t="str">
            <v>Purwodadi</v>
          </cell>
          <cell r="M347" t="str">
            <v>Laki-laki</v>
          </cell>
          <cell r="O347">
            <v>88</v>
          </cell>
          <cell r="P347">
            <v>70</v>
          </cell>
          <cell r="Q347">
            <v>168</v>
          </cell>
          <cell r="U347">
            <v>89</v>
          </cell>
          <cell r="V347">
            <v>180</v>
          </cell>
          <cell r="BH347" t="str">
            <v>Normal</v>
          </cell>
          <cell r="BI347" t="str">
            <v>Normal</v>
          </cell>
          <cell r="BJ347" t="str">
            <v>Normal</v>
          </cell>
          <cell r="BL347" t="str">
            <v>Tinggi</v>
          </cell>
          <cell r="BN347" t="str">
            <v>Normal</v>
          </cell>
          <cell r="BO347" t="str">
            <v>Tidak</v>
          </cell>
          <cell r="BT347" t="str">
            <v>Gg Penglihatan</v>
          </cell>
          <cell r="BW347" t="str">
            <v>Gg Pendengaran</v>
          </cell>
          <cell r="CI347" t="str">
            <v>Mandiri (A)</v>
          </cell>
          <cell r="CZ347" t="str">
            <v>Normal</v>
          </cell>
        </row>
        <row r="348">
          <cell r="C348" t="str">
            <v>Purwodadi</v>
          </cell>
          <cell r="M348" t="str">
            <v>Perempuan</v>
          </cell>
          <cell r="O348">
            <v>90</v>
          </cell>
          <cell r="P348">
            <v>50</v>
          </cell>
          <cell r="Q348">
            <v>145</v>
          </cell>
          <cell r="U348">
            <v>160</v>
          </cell>
          <cell r="V348">
            <v>190</v>
          </cell>
          <cell r="BH348" t="str">
            <v>Normal</v>
          </cell>
          <cell r="BI348" t="str">
            <v>Normal</v>
          </cell>
          <cell r="BJ348" t="str">
            <v>Normal</v>
          </cell>
          <cell r="BL348" t="str">
            <v>Tinggi</v>
          </cell>
          <cell r="BN348" t="str">
            <v>Normal</v>
          </cell>
          <cell r="BO348" t="str">
            <v>Tidak</v>
          </cell>
          <cell r="BT348" t="str">
            <v>Gg Penglihatan</v>
          </cell>
          <cell r="BW348" t="str">
            <v>Gg Pendengaran</v>
          </cell>
          <cell r="CI348" t="str">
            <v>Ketergantungan Ringan (B)</v>
          </cell>
          <cell r="CZ348" t="str">
            <v>Kemungkinan besar ada gangguan depresi</v>
          </cell>
        </row>
        <row r="349">
          <cell r="C349" t="str">
            <v>Purwodadi</v>
          </cell>
          <cell r="M349" t="str">
            <v>Perempuan</v>
          </cell>
          <cell r="O349">
            <v>65</v>
          </cell>
          <cell r="P349">
            <v>62</v>
          </cell>
          <cell r="Q349">
            <v>158</v>
          </cell>
          <cell r="U349">
            <v>97</v>
          </cell>
          <cell r="V349">
            <v>140</v>
          </cell>
          <cell r="BH349" t="str">
            <v>Normal</v>
          </cell>
          <cell r="BI349" t="str">
            <v>Normal</v>
          </cell>
          <cell r="BJ349" t="str">
            <v>Normal</v>
          </cell>
          <cell r="BL349" t="str">
            <v>Tinggi</v>
          </cell>
          <cell r="BN349" t="str">
            <v>Normal</v>
          </cell>
          <cell r="BO349" t="str">
            <v>Tidak</v>
          </cell>
          <cell r="BT349" t="str">
            <v>Gg Penglihatan</v>
          </cell>
          <cell r="BW349" t="str">
            <v>Normal</v>
          </cell>
          <cell r="CI349" t="str">
            <v>Mandiri (A)</v>
          </cell>
          <cell r="CZ349" t="str">
            <v>Normal</v>
          </cell>
        </row>
        <row r="350">
          <cell r="C350" t="str">
            <v>Purwodadi</v>
          </cell>
          <cell r="M350" t="str">
            <v>Laki-laki</v>
          </cell>
          <cell r="O350">
            <v>70</v>
          </cell>
          <cell r="P350">
            <v>70</v>
          </cell>
          <cell r="Q350">
            <v>165</v>
          </cell>
          <cell r="U350">
            <v>108</v>
          </cell>
          <cell r="V350">
            <v>230</v>
          </cell>
          <cell r="BH350" t="str">
            <v>Lebih</v>
          </cell>
          <cell r="BI350" t="str">
            <v>Normal</v>
          </cell>
          <cell r="BJ350" t="str">
            <v>Kolesterol Tinggi</v>
          </cell>
          <cell r="BL350" t="str">
            <v>Tinggi</v>
          </cell>
          <cell r="BN350" t="str">
            <v>Normal</v>
          </cell>
          <cell r="BO350" t="str">
            <v>Tidak</v>
          </cell>
          <cell r="BT350" t="str">
            <v>Gg Penglihatan</v>
          </cell>
          <cell r="BW350" t="str">
            <v>Normal</v>
          </cell>
          <cell r="CI350" t="str">
            <v>Mandiri (A)</v>
          </cell>
          <cell r="CZ350" t="str">
            <v>Normal</v>
          </cell>
        </row>
        <row r="351">
          <cell r="C351" t="str">
            <v>Purwodadi</v>
          </cell>
          <cell r="M351" t="str">
            <v>Laki-laki</v>
          </cell>
          <cell r="O351">
            <v>65</v>
          </cell>
          <cell r="P351">
            <v>65</v>
          </cell>
          <cell r="Q351">
            <v>156</v>
          </cell>
          <cell r="U351">
            <v>96</v>
          </cell>
          <cell r="V351">
            <v>175</v>
          </cell>
          <cell r="BH351" t="str">
            <v>Lebih</v>
          </cell>
          <cell r="BI351" t="str">
            <v>Normal</v>
          </cell>
          <cell r="BJ351" t="str">
            <v>Normal</v>
          </cell>
          <cell r="BL351" t="str">
            <v>Tinggi</v>
          </cell>
          <cell r="BN351" t="str">
            <v>Normal</v>
          </cell>
          <cell r="BO351" t="str">
            <v>Tidak</v>
          </cell>
          <cell r="BT351" t="str">
            <v>Gg Penglihatan</v>
          </cell>
          <cell r="BW351" t="str">
            <v>Normal</v>
          </cell>
          <cell r="CI351" t="str">
            <v>Mandiri (A)</v>
          </cell>
          <cell r="CZ351" t="str">
            <v>Normal</v>
          </cell>
        </row>
        <row r="352">
          <cell r="C352" t="str">
            <v>Purwodadi</v>
          </cell>
          <cell r="M352" t="str">
            <v>Laki-laki</v>
          </cell>
          <cell r="O352">
            <v>65</v>
          </cell>
          <cell r="P352">
            <v>70</v>
          </cell>
          <cell r="Q352">
            <v>167</v>
          </cell>
          <cell r="U352">
            <v>99</v>
          </cell>
          <cell r="V352">
            <v>140</v>
          </cell>
          <cell r="BH352" t="str">
            <v>Lebih</v>
          </cell>
          <cell r="BI352" t="str">
            <v>Normal</v>
          </cell>
          <cell r="BJ352" t="str">
            <v>Normal</v>
          </cell>
          <cell r="BL352" t="str">
            <v>Normal</v>
          </cell>
          <cell r="BN352" t="str">
            <v>Normal</v>
          </cell>
          <cell r="BO352" t="str">
            <v>Tidak</v>
          </cell>
          <cell r="BT352" t="str">
            <v>Gg Penglihatan</v>
          </cell>
          <cell r="BW352" t="str">
            <v>Normal</v>
          </cell>
          <cell r="CI352" t="str">
            <v>Mandiri (A)</v>
          </cell>
          <cell r="CZ352" t="str">
            <v>Normal</v>
          </cell>
        </row>
        <row r="353">
          <cell r="C353" t="str">
            <v>Purwodadi</v>
          </cell>
          <cell r="M353" t="str">
            <v>Perempuan</v>
          </cell>
          <cell r="O353">
            <v>62</v>
          </cell>
          <cell r="P353">
            <v>63</v>
          </cell>
          <cell r="Q353">
            <v>156</v>
          </cell>
          <cell r="U353">
            <v>92</v>
          </cell>
          <cell r="V353">
            <v>130</v>
          </cell>
          <cell r="BH353" t="str">
            <v>Lebih</v>
          </cell>
          <cell r="BI353" t="str">
            <v>Normal</v>
          </cell>
          <cell r="BJ353" t="str">
            <v>Normal</v>
          </cell>
          <cell r="BL353" t="str">
            <v>Tinggi</v>
          </cell>
          <cell r="BN353" t="str">
            <v>Normal</v>
          </cell>
          <cell r="BO353" t="str">
            <v>Tidak</v>
          </cell>
          <cell r="BT353" t="str">
            <v>Gg Penglihatan</v>
          </cell>
          <cell r="BW353" t="str">
            <v>Normal</v>
          </cell>
          <cell r="CI353" t="str">
            <v>Mandiri (A)</v>
          </cell>
          <cell r="CZ353" t="str">
            <v>Normal</v>
          </cell>
        </row>
        <row r="354">
          <cell r="C354" t="str">
            <v>Purwodadi</v>
          </cell>
          <cell r="M354" t="str">
            <v>Perempuan</v>
          </cell>
          <cell r="O354">
            <v>78</v>
          </cell>
          <cell r="P354">
            <v>67</v>
          </cell>
          <cell r="Q354">
            <v>159</v>
          </cell>
          <cell r="U354">
            <v>105</v>
          </cell>
          <cell r="V354">
            <v>184</v>
          </cell>
          <cell r="BH354" t="str">
            <v>Lebih</v>
          </cell>
          <cell r="BI354" t="str">
            <v>Normal</v>
          </cell>
          <cell r="BJ354" t="str">
            <v>Normal</v>
          </cell>
          <cell r="BL354" t="str">
            <v>Tinggi</v>
          </cell>
          <cell r="BN354" t="str">
            <v>Normal</v>
          </cell>
          <cell r="BO354" t="str">
            <v>Tidak</v>
          </cell>
          <cell r="BT354" t="str">
            <v>Gg Penglihatan</v>
          </cell>
          <cell r="BW354" t="str">
            <v>Gg Pendengaran</v>
          </cell>
          <cell r="CI354" t="str">
            <v>Mandiri (A)</v>
          </cell>
          <cell r="CZ354" t="str">
            <v>Normal</v>
          </cell>
        </row>
        <row r="355">
          <cell r="C355" t="str">
            <v>Purwodadi</v>
          </cell>
          <cell r="M355" t="str">
            <v>Laki-laki</v>
          </cell>
          <cell r="O355">
            <v>79</v>
          </cell>
          <cell r="P355">
            <v>75</v>
          </cell>
          <cell r="Q355">
            <v>170</v>
          </cell>
          <cell r="U355">
            <v>120</v>
          </cell>
          <cell r="V355">
            <v>180</v>
          </cell>
          <cell r="BH355" t="str">
            <v>Lebih</v>
          </cell>
          <cell r="BI355" t="str">
            <v>Normal</v>
          </cell>
          <cell r="BJ355" t="str">
            <v>Normal</v>
          </cell>
          <cell r="BL355" t="str">
            <v>Tinggi</v>
          </cell>
          <cell r="BN355" t="str">
            <v>Normal</v>
          </cell>
          <cell r="BO355" t="str">
            <v>Tidak</v>
          </cell>
          <cell r="BT355" t="str">
            <v>Gg Penglihatan</v>
          </cell>
          <cell r="BW355" t="str">
            <v>Gg Pendengaran</v>
          </cell>
          <cell r="CI355" t="str">
            <v>Mandiri (A)</v>
          </cell>
          <cell r="CZ355" t="str">
            <v>Normal</v>
          </cell>
        </row>
        <row r="356">
          <cell r="C356" t="str">
            <v>Purwodadi</v>
          </cell>
          <cell r="M356" t="str">
            <v>Laki-laki</v>
          </cell>
          <cell r="O356">
            <v>64</v>
          </cell>
          <cell r="P356">
            <v>75</v>
          </cell>
          <cell r="Q356">
            <v>170</v>
          </cell>
          <cell r="U356">
            <v>107</v>
          </cell>
          <cell r="V356">
            <v>220</v>
          </cell>
          <cell r="BH356" t="str">
            <v>Lebih</v>
          </cell>
          <cell r="BI356" t="str">
            <v>Normal</v>
          </cell>
          <cell r="BJ356" t="str">
            <v>Kolesterol Tinggi</v>
          </cell>
          <cell r="BL356" t="str">
            <v>Tinggi</v>
          </cell>
          <cell r="BN356" t="str">
            <v>Normal</v>
          </cell>
          <cell r="BO356" t="str">
            <v>Tidak</v>
          </cell>
          <cell r="BT356" t="str">
            <v>Gg Penglihatan</v>
          </cell>
          <cell r="BW356" t="str">
            <v>Normal</v>
          </cell>
          <cell r="CI356" t="str">
            <v>Mandiri (A)</v>
          </cell>
          <cell r="CZ356" t="str">
            <v>Normal</v>
          </cell>
        </row>
        <row r="357">
          <cell r="C357" t="str">
            <v>Balearjosari</v>
          </cell>
          <cell r="M357" t="str">
            <v>Perempuan</v>
          </cell>
          <cell r="O357">
            <v>63</v>
          </cell>
          <cell r="P357">
            <v>60</v>
          </cell>
          <cell r="Q357">
            <v>155</v>
          </cell>
          <cell r="U357">
            <v>108</v>
          </cell>
          <cell r="V357">
            <v>210</v>
          </cell>
          <cell r="BH357" t="str">
            <v>Normal</v>
          </cell>
          <cell r="BI357" t="str">
            <v>Normal</v>
          </cell>
          <cell r="BJ357" t="str">
            <v>Kolesterol Tinggi</v>
          </cell>
          <cell r="BL357" t="str">
            <v>Tinggi</v>
          </cell>
          <cell r="BN357" t="str">
            <v>Tinggi</v>
          </cell>
          <cell r="BO357" t="str">
            <v>Tidak</v>
          </cell>
          <cell r="BT357" t="str">
            <v>Gg Penglihatan</v>
          </cell>
          <cell r="BW357" t="str">
            <v>Normal</v>
          </cell>
          <cell r="CI357" t="str">
            <v>Mandiri (A)</v>
          </cell>
          <cell r="CZ357" t="str">
            <v>Normal</v>
          </cell>
        </row>
        <row r="358">
          <cell r="C358" t="str">
            <v>Polowijen</v>
          </cell>
          <cell r="M358" t="str">
            <v>Laki-laki</v>
          </cell>
          <cell r="O358">
            <v>67</v>
          </cell>
          <cell r="P358">
            <v>80</v>
          </cell>
          <cell r="Q358">
            <v>170</v>
          </cell>
          <cell r="U358">
            <v>120</v>
          </cell>
          <cell r="V358">
            <v>150</v>
          </cell>
          <cell r="BH358" t="str">
            <v>Lebih</v>
          </cell>
          <cell r="BI358" t="str">
            <v>Normal</v>
          </cell>
          <cell r="BJ358" t="str">
            <v>Normal</v>
          </cell>
          <cell r="BL358" t="str">
            <v>Normal</v>
          </cell>
          <cell r="BN358" t="str">
            <v>Normal</v>
          </cell>
          <cell r="BO358" t="str">
            <v>Tidak</v>
          </cell>
          <cell r="BT358" t="str">
            <v>Gg Penglihatan</v>
          </cell>
          <cell r="BW358" t="str">
            <v>Normal</v>
          </cell>
          <cell r="CI358" t="str">
            <v>Mandiri (A)</v>
          </cell>
          <cell r="CZ358" t="str">
            <v>Normal</v>
          </cell>
        </row>
        <row r="359">
          <cell r="C359" t="str">
            <v>Purwodadi</v>
          </cell>
          <cell r="M359" t="str">
            <v>Laki-laki</v>
          </cell>
          <cell r="O359">
            <v>67</v>
          </cell>
          <cell r="P359">
            <v>87</v>
          </cell>
          <cell r="Q359">
            <v>167</v>
          </cell>
          <cell r="U359">
            <v>92</v>
          </cell>
          <cell r="V359">
            <v>230</v>
          </cell>
          <cell r="BH359" t="str">
            <v>Lebih</v>
          </cell>
          <cell r="BI359" t="str">
            <v>Normal</v>
          </cell>
          <cell r="BJ359" t="str">
            <v>Kolesterol Tinggi</v>
          </cell>
          <cell r="BL359" t="str">
            <v>Tinggi</v>
          </cell>
          <cell r="BN359" t="str">
            <v>Normal</v>
          </cell>
          <cell r="BO359" t="str">
            <v>Tidak</v>
          </cell>
          <cell r="BT359" t="str">
            <v>Gg Penglihatan</v>
          </cell>
          <cell r="BW359" t="str">
            <v>Normal</v>
          </cell>
          <cell r="CI359" t="str">
            <v>Mandiri (A)</v>
          </cell>
          <cell r="CZ359" t="str">
            <v>Normal</v>
          </cell>
        </row>
        <row r="360">
          <cell r="C360" t="str">
            <v>Polowijen</v>
          </cell>
          <cell r="M360" t="str">
            <v>Perempuan</v>
          </cell>
          <cell r="O360">
            <v>63</v>
          </cell>
          <cell r="P360">
            <v>56</v>
          </cell>
          <cell r="Q360">
            <v>155</v>
          </cell>
          <cell r="U360">
            <v>90</v>
          </cell>
          <cell r="V360">
            <v>170</v>
          </cell>
          <cell r="BH360" t="str">
            <v>Normal</v>
          </cell>
          <cell r="BI360" t="str">
            <v>Normal</v>
          </cell>
          <cell r="BJ360" t="str">
            <v>Normal</v>
          </cell>
          <cell r="BL360" t="str">
            <v>Normal</v>
          </cell>
          <cell r="BN360" t="str">
            <v>Normal</v>
          </cell>
          <cell r="BO360" t="str">
            <v>Tidak</v>
          </cell>
          <cell r="BT360" t="str">
            <v>Normal</v>
          </cell>
          <cell r="BW360" t="str">
            <v>Normal</v>
          </cell>
          <cell r="CI360" t="str">
            <v>Mandiri (A)</v>
          </cell>
          <cell r="CZ360" t="str">
            <v>Normal</v>
          </cell>
        </row>
        <row r="361">
          <cell r="C361" t="str">
            <v>Polowijen</v>
          </cell>
          <cell r="M361" t="str">
            <v>Laki-laki</v>
          </cell>
          <cell r="O361">
            <v>62</v>
          </cell>
          <cell r="P361">
            <v>70</v>
          </cell>
          <cell r="Q361">
            <v>168</v>
          </cell>
          <cell r="U361">
            <v>119</v>
          </cell>
          <cell r="V361">
            <v>172</v>
          </cell>
          <cell r="BH361" t="str">
            <v>Normal</v>
          </cell>
          <cell r="BI361" t="str">
            <v>Normal</v>
          </cell>
          <cell r="BJ361" t="str">
            <v>Normal</v>
          </cell>
          <cell r="BL361" t="str">
            <v>Tinggi</v>
          </cell>
          <cell r="BN361" t="str">
            <v>Normal</v>
          </cell>
          <cell r="BO361" t="str">
            <v>Tidak</v>
          </cell>
          <cell r="BT361" t="str">
            <v>Gg Penglihatan</v>
          </cell>
          <cell r="BW361" t="str">
            <v>Normal</v>
          </cell>
          <cell r="CI361" t="str">
            <v>Mandiri (A)</v>
          </cell>
          <cell r="CZ361" t="str">
            <v>Normal</v>
          </cell>
        </row>
        <row r="362">
          <cell r="C362" t="str">
            <v>Balearjosari</v>
          </cell>
          <cell r="M362" t="str">
            <v>Perempuan</v>
          </cell>
          <cell r="O362">
            <v>63</v>
          </cell>
          <cell r="P362">
            <v>55</v>
          </cell>
          <cell r="Q362">
            <v>145</v>
          </cell>
          <cell r="U362">
            <v>98</v>
          </cell>
          <cell r="V362">
            <v>140</v>
          </cell>
          <cell r="BH362" t="str">
            <v>Lebih</v>
          </cell>
          <cell r="BI362" t="str">
            <v>Normal</v>
          </cell>
          <cell r="BJ362" t="str">
            <v>Normal</v>
          </cell>
          <cell r="BL362" t="str">
            <v>Normal</v>
          </cell>
          <cell r="BN362" t="str">
            <v>Normal</v>
          </cell>
          <cell r="BO362" t="str">
            <v>Tidak</v>
          </cell>
          <cell r="BT362" t="str">
            <v>Normal</v>
          </cell>
          <cell r="BW362" t="str">
            <v>Normal</v>
          </cell>
          <cell r="CI362" t="str">
            <v>Mandiri (A)</v>
          </cell>
          <cell r="CZ362" t="str">
            <v>Normal</v>
          </cell>
        </row>
        <row r="363">
          <cell r="C363" t="str">
            <v>Balearjosari</v>
          </cell>
          <cell r="M363" t="str">
            <v>Laki-laki</v>
          </cell>
          <cell r="O363">
            <v>75</v>
          </cell>
          <cell r="P363">
            <v>65</v>
          </cell>
          <cell r="Q363">
            <v>167</v>
          </cell>
          <cell r="U363">
            <v>110</v>
          </cell>
          <cell r="V363">
            <v>1</v>
          </cell>
          <cell r="BH363" t="str">
            <v>Normal</v>
          </cell>
          <cell r="BI363" t="str">
            <v>Normal</v>
          </cell>
          <cell r="BJ363" t="str">
            <v>Normal</v>
          </cell>
          <cell r="BL363" t="str">
            <v>Tinggi</v>
          </cell>
          <cell r="BN363" t="str">
            <v>Normal</v>
          </cell>
          <cell r="BO363" t="str">
            <v>Tidak</v>
          </cell>
          <cell r="BT363" t="str">
            <v>Normal</v>
          </cell>
          <cell r="BW363" t="str">
            <v>Normal</v>
          </cell>
          <cell r="CI363" t="str">
            <v>Mandiri (A)</v>
          </cell>
          <cell r="CZ363" t="str">
            <v>Normal</v>
          </cell>
        </row>
        <row r="364">
          <cell r="C364" t="str">
            <v>Balearjosari</v>
          </cell>
          <cell r="M364" t="str">
            <v>Laki-laki</v>
          </cell>
          <cell r="O364">
            <v>66</v>
          </cell>
          <cell r="P364">
            <v>65</v>
          </cell>
          <cell r="Q364">
            <v>168</v>
          </cell>
          <cell r="U364">
            <v>108</v>
          </cell>
          <cell r="V364">
            <v>140</v>
          </cell>
          <cell r="BH364" t="str">
            <v>Normal</v>
          </cell>
          <cell r="BI364" t="str">
            <v>Normal</v>
          </cell>
          <cell r="BJ364" t="str">
            <v>Normal</v>
          </cell>
          <cell r="BL364" t="str">
            <v>Normal</v>
          </cell>
          <cell r="BN364" t="str">
            <v>Normal</v>
          </cell>
          <cell r="BO364" t="str">
            <v>Tidak</v>
          </cell>
          <cell r="BT364" t="str">
            <v>Gg Penglihatan</v>
          </cell>
          <cell r="BW364" t="str">
            <v>Normal</v>
          </cell>
          <cell r="CI364" t="str">
            <v>Mandiri (A)</v>
          </cell>
          <cell r="CZ364" t="str">
            <v>Normal</v>
          </cell>
        </row>
        <row r="365">
          <cell r="C365" t="str">
            <v>Purwodadi</v>
          </cell>
          <cell r="M365" t="str">
            <v>Laki-laki</v>
          </cell>
          <cell r="O365">
            <v>66</v>
          </cell>
          <cell r="P365">
            <v>70</v>
          </cell>
          <cell r="Q365">
            <v>165</v>
          </cell>
          <cell r="U365">
            <v>98</v>
          </cell>
          <cell r="V365">
            <v>175</v>
          </cell>
          <cell r="BH365" t="str">
            <v>Lebih</v>
          </cell>
          <cell r="BI365" t="str">
            <v>Normal</v>
          </cell>
          <cell r="BJ365" t="str">
            <v>Normal</v>
          </cell>
          <cell r="BL365" t="str">
            <v>Tinggi</v>
          </cell>
          <cell r="BN365" t="str">
            <v>Normal</v>
          </cell>
          <cell r="BO365" t="str">
            <v>Tidak</v>
          </cell>
          <cell r="BT365" t="str">
            <v>Gg Penglihatan</v>
          </cell>
          <cell r="BW365" t="str">
            <v>Normal</v>
          </cell>
          <cell r="CI365" t="str">
            <v>Mandiri (A)</v>
          </cell>
          <cell r="CZ365" t="str">
            <v>Normal</v>
          </cell>
        </row>
        <row r="366">
          <cell r="C366" t="str">
            <v>Purwodadi</v>
          </cell>
          <cell r="M366" t="str">
            <v>Perempuan</v>
          </cell>
          <cell r="O366">
            <v>62</v>
          </cell>
          <cell r="P366">
            <v>60</v>
          </cell>
          <cell r="Q366">
            <v>154</v>
          </cell>
          <cell r="U366">
            <v>96</v>
          </cell>
          <cell r="V366">
            <v>140</v>
          </cell>
          <cell r="BH366" t="str">
            <v>Lebih</v>
          </cell>
          <cell r="BI366" t="str">
            <v>Normal</v>
          </cell>
          <cell r="BJ366" t="str">
            <v>Normal</v>
          </cell>
          <cell r="BL366" t="str">
            <v>Tinggi</v>
          </cell>
          <cell r="BN366" t="str">
            <v>Normal</v>
          </cell>
          <cell r="BO366" t="str">
            <v>Tidak</v>
          </cell>
          <cell r="BT366" t="str">
            <v>Normal</v>
          </cell>
          <cell r="BW366" t="str">
            <v>Normal</v>
          </cell>
          <cell r="CI366" t="str">
            <v>Mandiri (A)</v>
          </cell>
          <cell r="CZ366" t="str">
            <v>Normal</v>
          </cell>
        </row>
        <row r="367">
          <cell r="C367" t="str">
            <v>Polowijen</v>
          </cell>
          <cell r="M367" t="str">
            <v>Laki-laki</v>
          </cell>
          <cell r="O367">
            <v>69</v>
          </cell>
          <cell r="P367">
            <v>73</v>
          </cell>
          <cell r="Q367">
            <v>170</v>
          </cell>
          <cell r="U367">
            <v>116</v>
          </cell>
          <cell r="V367">
            <v>150</v>
          </cell>
          <cell r="BH367" t="str">
            <v>Lebih</v>
          </cell>
          <cell r="BI367" t="str">
            <v>Normal</v>
          </cell>
          <cell r="BJ367" t="str">
            <v>Normal</v>
          </cell>
          <cell r="BL367" t="str">
            <v>Normal</v>
          </cell>
          <cell r="BN367" t="str">
            <v>Normal</v>
          </cell>
          <cell r="BO367" t="str">
            <v>Tidak</v>
          </cell>
          <cell r="BT367" t="str">
            <v>Normal</v>
          </cell>
          <cell r="BW367" t="str">
            <v>Normal</v>
          </cell>
          <cell r="CI367" t="str">
            <v>Mandiri (A)</v>
          </cell>
          <cell r="CZ367" t="str">
            <v>Normal</v>
          </cell>
        </row>
        <row r="368">
          <cell r="C368" t="str">
            <v>Purwodadi</v>
          </cell>
          <cell r="M368" t="str">
            <v>Perempuan</v>
          </cell>
          <cell r="O368">
            <v>66</v>
          </cell>
          <cell r="P368">
            <v>65</v>
          </cell>
          <cell r="Q368">
            <v>155</v>
          </cell>
          <cell r="U368">
            <v>104</v>
          </cell>
          <cell r="V368">
            <v>130</v>
          </cell>
          <cell r="BH368" t="str">
            <v>Lebih</v>
          </cell>
          <cell r="BI368" t="str">
            <v>Normal</v>
          </cell>
          <cell r="BJ368" t="str">
            <v>Normal</v>
          </cell>
          <cell r="BL368" t="str">
            <v>Normal</v>
          </cell>
          <cell r="BN368" t="str">
            <v>Normal</v>
          </cell>
          <cell r="BO368" t="str">
            <v>Tidak</v>
          </cell>
          <cell r="BT368" t="str">
            <v>Gg Penglihatan</v>
          </cell>
          <cell r="BW368" t="str">
            <v>Normal</v>
          </cell>
          <cell r="CI368" t="str">
            <v>Mandiri (A)</v>
          </cell>
          <cell r="CZ368" t="str">
            <v>Normal</v>
          </cell>
        </row>
        <row r="369">
          <cell r="C369" t="str">
            <v>Purwodadi</v>
          </cell>
          <cell r="M369" t="str">
            <v>Laki-laki</v>
          </cell>
          <cell r="O369">
            <v>75</v>
          </cell>
          <cell r="P369">
            <v>75</v>
          </cell>
          <cell r="Q369">
            <v>172</v>
          </cell>
          <cell r="U369">
            <v>108</v>
          </cell>
          <cell r="V369">
            <v>170</v>
          </cell>
          <cell r="BH369" t="str">
            <v>Lebih</v>
          </cell>
          <cell r="BI369" t="str">
            <v>Normal</v>
          </cell>
          <cell r="BJ369" t="str">
            <v>Normal</v>
          </cell>
          <cell r="BL369" t="str">
            <v>Tinggi</v>
          </cell>
          <cell r="BN369" t="str">
            <v>Normal</v>
          </cell>
          <cell r="BO369" t="str">
            <v>Tidak</v>
          </cell>
          <cell r="BT369" t="str">
            <v>Normal</v>
          </cell>
          <cell r="BW369" t="str">
            <v>Normal</v>
          </cell>
          <cell r="CI369" t="str">
            <v>Mandiri (A)</v>
          </cell>
          <cell r="CZ369" t="str">
            <v>Normal</v>
          </cell>
        </row>
        <row r="370">
          <cell r="C370" t="str">
            <v>Polowijen</v>
          </cell>
          <cell r="M370" t="str">
            <v>Laki-laki</v>
          </cell>
          <cell r="O370">
            <v>60</v>
          </cell>
          <cell r="P370">
            <v>70</v>
          </cell>
          <cell r="Q370">
            <v>168</v>
          </cell>
          <cell r="U370">
            <v>105</v>
          </cell>
          <cell r="V370">
            <v>209</v>
          </cell>
          <cell r="BH370" t="str">
            <v>Normal</v>
          </cell>
          <cell r="BI370" t="str">
            <v>Normal</v>
          </cell>
          <cell r="BJ370" t="str">
            <v>Kolesterol Tinggi</v>
          </cell>
          <cell r="BL370" t="str">
            <v>Tinggi</v>
          </cell>
          <cell r="BN370" t="str">
            <v>Normal</v>
          </cell>
          <cell r="BO370" t="str">
            <v>Tidak</v>
          </cell>
          <cell r="BT370" t="str">
            <v>Normal</v>
          </cell>
          <cell r="BW370" t="str">
            <v>Normal</v>
          </cell>
          <cell r="CI370" t="str">
            <v>Mandiri (A)</v>
          </cell>
          <cell r="CZ370" t="str">
            <v>Normal</v>
          </cell>
        </row>
        <row r="371">
          <cell r="C371" t="str">
            <v>Purwodadi</v>
          </cell>
          <cell r="M371" t="str">
            <v>Laki-laki</v>
          </cell>
          <cell r="O371">
            <v>76</v>
          </cell>
          <cell r="P371">
            <v>60</v>
          </cell>
          <cell r="Q371">
            <v>168</v>
          </cell>
          <cell r="U371">
            <v>129</v>
          </cell>
          <cell r="V371">
            <v>183</v>
          </cell>
          <cell r="BH371" t="str">
            <v>Normal</v>
          </cell>
          <cell r="BI371" t="str">
            <v>Normal</v>
          </cell>
          <cell r="BJ371" t="str">
            <v>Normal</v>
          </cell>
          <cell r="BL371" t="str">
            <v>Tinggi</v>
          </cell>
          <cell r="BN371" t="str">
            <v>Normal</v>
          </cell>
          <cell r="BO371" t="str">
            <v>Tidak</v>
          </cell>
          <cell r="BT371" t="str">
            <v>Gg Penglihatan</v>
          </cell>
          <cell r="BW371" t="str">
            <v>Gg Pendengaran</v>
          </cell>
          <cell r="CI371" t="str">
            <v>Mandiri (A)</v>
          </cell>
          <cell r="CZ371" t="str">
            <v>Normal</v>
          </cell>
        </row>
        <row r="372">
          <cell r="C372" t="str">
            <v>Purwodadi</v>
          </cell>
          <cell r="M372" t="str">
            <v>Laki-laki</v>
          </cell>
          <cell r="O372">
            <v>78</v>
          </cell>
          <cell r="P372">
            <v>70</v>
          </cell>
          <cell r="Q372">
            <v>165</v>
          </cell>
          <cell r="U372">
            <v>109</v>
          </cell>
          <cell r="V372">
            <v>230</v>
          </cell>
          <cell r="BH372" t="str">
            <v>Lebih</v>
          </cell>
          <cell r="BI372" t="str">
            <v>Normal</v>
          </cell>
          <cell r="BJ372" t="str">
            <v>Kolesterol Tinggi</v>
          </cell>
          <cell r="BL372" t="str">
            <v>Normal</v>
          </cell>
          <cell r="BN372" t="str">
            <v>Normal</v>
          </cell>
          <cell r="BO372" t="str">
            <v>Tidak</v>
          </cell>
          <cell r="BT372" t="str">
            <v>Gg Penglihatan</v>
          </cell>
          <cell r="BW372" t="str">
            <v>Normal</v>
          </cell>
          <cell r="CI372" t="str">
            <v>Mandiri (A)</v>
          </cell>
          <cell r="CZ372" t="str">
            <v>Normal</v>
          </cell>
        </row>
        <row r="373">
          <cell r="C373" t="str">
            <v>Purwodadi</v>
          </cell>
          <cell r="M373" t="str">
            <v>Perempuan</v>
          </cell>
          <cell r="O373">
            <v>72</v>
          </cell>
          <cell r="P373">
            <v>49</v>
          </cell>
          <cell r="Q373">
            <v>156</v>
          </cell>
          <cell r="U373">
            <v>119</v>
          </cell>
          <cell r="V373">
            <v>140</v>
          </cell>
          <cell r="BH373" t="str">
            <v>Normal</v>
          </cell>
          <cell r="BI373" t="str">
            <v>Normal</v>
          </cell>
          <cell r="BJ373" t="str">
            <v>Normal</v>
          </cell>
          <cell r="BL373" t="str">
            <v>Normal</v>
          </cell>
          <cell r="BN373" t="str">
            <v>Normal</v>
          </cell>
          <cell r="BO373" t="str">
            <v>Tidak</v>
          </cell>
          <cell r="BT373" t="str">
            <v>Gg Penglihatan</v>
          </cell>
          <cell r="BW373" t="str">
            <v>Normal</v>
          </cell>
          <cell r="CI373" t="str">
            <v>Mandiri (A)</v>
          </cell>
          <cell r="CZ373" t="str">
            <v>Normal</v>
          </cell>
        </row>
        <row r="374">
          <cell r="C374" t="str">
            <v>Balearjosari</v>
          </cell>
          <cell r="M374" t="str">
            <v>Laki-laki</v>
          </cell>
          <cell r="O374">
            <v>70</v>
          </cell>
          <cell r="P374">
            <v>80</v>
          </cell>
          <cell r="Q374">
            <v>167</v>
          </cell>
          <cell r="U374">
            <v>138</v>
          </cell>
          <cell r="V374">
            <v>245</v>
          </cell>
          <cell r="BH374" t="str">
            <v>Lebih</v>
          </cell>
          <cell r="BI374" t="str">
            <v>Normal</v>
          </cell>
          <cell r="BJ374" t="str">
            <v>Kolesterol Tinggi</v>
          </cell>
          <cell r="BL374" t="str">
            <v>Tinggi</v>
          </cell>
          <cell r="BN374" t="str">
            <v>Normal</v>
          </cell>
          <cell r="BO374" t="str">
            <v>Tidak</v>
          </cell>
          <cell r="BT374" t="str">
            <v>Gg Penglihatan</v>
          </cell>
          <cell r="BW374" t="str">
            <v>Normal</v>
          </cell>
          <cell r="CI374" t="str">
            <v>Mandiri (A)</v>
          </cell>
          <cell r="CZ374" t="str">
            <v>Normal</v>
          </cell>
        </row>
        <row r="375">
          <cell r="C375" t="str">
            <v>Polowijen</v>
          </cell>
          <cell r="M375" t="str">
            <v>Perempuan</v>
          </cell>
          <cell r="O375">
            <v>69</v>
          </cell>
          <cell r="P375">
            <v>64</v>
          </cell>
          <cell r="Q375">
            <v>160</v>
          </cell>
          <cell r="U375">
            <v>105</v>
          </cell>
          <cell r="V375">
            <v>160</v>
          </cell>
          <cell r="BH375" t="str">
            <v>Normal</v>
          </cell>
          <cell r="BI375" t="str">
            <v>Normal</v>
          </cell>
          <cell r="BJ375" t="str">
            <v>Normal</v>
          </cell>
          <cell r="BL375" t="str">
            <v>Normal</v>
          </cell>
          <cell r="BN375" t="str">
            <v>Normal</v>
          </cell>
          <cell r="BO375" t="str">
            <v>Tidak</v>
          </cell>
          <cell r="BT375" t="str">
            <v>Gg Penglihatan</v>
          </cell>
          <cell r="BW375" t="str">
            <v>Normal</v>
          </cell>
          <cell r="CI375" t="str">
            <v>Mandiri (A)</v>
          </cell>
          <cell r="CZ375" t="str">
            <v>Normal</v>
          </cell>
        </row>
        <row r="376">
          <cell r="C376" t="str">
            <v>Purwodadi</v>
          </cell>
          <cell r="M376" t="str">
            <v>Perempuan</v>
          </cell>
          <cell r="O376">
            <v>60</v>
          </cell>
          <cell r="P376">
            <v>75</v>
          </cell>
          <cell r="Q376">
            <v>160</v>
          </cell>
          <cell r="U376">
            <v>108</v>
          </cell>
          <cell r="V376">
            <v>140</v>
          </cell>
          <cell r="BH376" t="str">
            <v>Lebih</v>
          </cell>
          <cell r="BI376" t="str">
            <v>Normal</v>
          </cell>
          <cell r="BJ376" t="str">
            <v>Normal</v>
          </cell>
          <cell r="BL376" t="str">
            <v>Normal</v>
          </cell>
          <cell r="BN376" t="str">
            <v>Normal</v>
          </cell>
          <cell r="BO376" t="str">
            <v>Tidak</v>
          </cell>
          <cell r="BT376" t="str">
            <v>Gg Penglihatan</v>
          </cell>
          <cell r="BW376" t="str">
            <v>Normal</v>
          </cell>
          <cell r="CI376" t="str">
            <v>Mandiri (A)</v>
          </cell>
          <cell r="CZ376" t="str">
            <v>Normal</v>
          </cell>
        </row>
        <row r="377">
          <cell r="C377" t="str">
            <v>Purwodadi</v>
          </cell>
          <cell r="M377" t="str">
            <v>Perempuan</v>
          </cell>
          <cell r="O377">
            <v>77</v>
          </cell>
          <cell r="P377">
            <v>65</v>
          </cell>
          <cell r="Q377">
            <v>156</v>
          </cell>
          <cell r="U377">
            <v>122</v>
          </cell>
          <cell r="V377">
            <v>201</v>
          </cell>
          <cell r="BH377" t="str">
            <v>Lebih</v>
          </cell>
          <cell r="BI377" t="str">
            <v>Normal</v>
          </cell>
          <cell r="BJ377" t="str">
            <v>Kolesterol Tinggi</v>
          </cell>
          <cell r="BL377" t="str">
            <v>Tinggi</v>
          </cell>
          <cell r="BN377" t="str">
            <v>Normal</v>
          </cell>
          <cell r="BO377" t="str">
            <v>Tidak</v>
          </cell>
          <cell r="BT377" t="str">
            <v>Gg Penglihatan</v>
          </cell>
          <cell r="BW377" t="str">
            <v>Gg Pendengaran</v>
          </cell>
          <cell r="CI377" t="str">
            <v>Mandiri (A)</v>
          </cell>
          <cell r="CZ377" t="str">
            <v>Normal</v>
          </cell>
        </row>
        <row r="378">
          <cell r="C378" t="str">
            <v>Purwodadi</v>
          </cell>
          <cell r="M378" t="str">
            <v>Laki-laki</v>
          </cell>
          <cell r="O378">
            <v>75</v>
          </cell>
          <cell r="P378">
            <v>70</v>
          </cell>
          <cell r="Q378">
            <v>160</v>
          </cell>
          <cell r="U378">
            <v>107</v>
          </cell>
          <cell r="V378">
            <v>140</v>
          </cell>
          <cell r="BH378" t="str">
            <v>Lebih</v>
          </cell>
          <cell r="BI378" t="str">
            <v>Normal</v>
          </cell>
          <cell r="BJ378" t="str">
            <v>Normal</v>
          </cell>
          <cell r="BL378" t="str">
            <v>Tinggi</v>
          </cell>
          <cell r="BN378" t="str">
            <v>Normal</v>
          </cell>
          <cell r="BO378" t="str">
            <v>Tidak</v>
          </cell>
          <cell r="BT378" t="str">
            <v>Gg Penglihatan</v>
          </cell>
          <cell r="BW378" t="str">
            <v>Gg Pendengaran</v>
          </cell>
          <cell r="CI378" t="str">
            <v>Mandiri (A)</v>
          </cell>
          <cell r="CZ378" t="str">
            <v>Normal</v>
          </cell>
        </row>
        <row r="379">
          <cell r="C379" t="str">
            <v>Purwodadi</v>
          </cell>
          <cell r="M379" t="str">
            <v>Perempuan</v>
          </cell>
          <cell r="O379">
            <v>69</v>
          </cell>
          <cell r="P379">
            <v>60</v>
          </cell>
          <cell r="Q379">
            <v>155</v>
          </cell>
          <cell r="U379">
            <v>103</v>
          </cell>
          <cell r="V379">
            <v>190</v>
          </cell>
          <cell r="BH379" t="str">
            <v>Normal</v>
          </cell>
          <cell r="BI379" t="str">
            <v>Normal</v>
          </cell>
          <cell r="BJ379" t="str">
            <v>Normal</v>
          </cell>
          <cell r="BL379" t="str">
            <v>Tinggi</v>
          </cell>
          <cell r="BN379" t="str">
            <v>Normal</v>
          </cell>
          <cell r="BO379" t="str">
            <v>Tidak</v>
          </cell>
          <cell r="BT379" t="str">
            <v>Gg Penglihatan</v>
          </cell>
          <cell r="BW379" t="str">
            <v>Normal</v>
          </cell>
          <cell r="CI379" t="str">
            <v>Mandiri (A)</v>
          </cell>
          <cell r="CZ379" t="str">
            <v>Normal</v>
          </cell>
        </row>
        <row r="380">
          <cell r="C380" t="str">
            <v>Purwodadi</v>
          </cell>
          <cell r="M380" t="str">
            <v>Laki-laki</v>
          </cell>
          <cell r="O380">
            <v>75</v>
          </cell>
          <cell r="P380">
            <v>75</v>
          </cell>
          <cell r="Q380">
            <v>170</v>
          </cell>
          <cell r="U380">
            <v>118</v>
          </cell>
          <cell r="V380">
            <v>177</v>
          </cell>
          <cell r="BH380" t="str">
            <v>Lebih</v>
          </cell>
          <cell r="BI380" t="str">
            <v>Normal</v>
          </cell>
          <cell r="BJ380" t="str">
            <v>Normal</v>
          </cell>
          <cell r="BL380" t="str">
            <v>Tinggi</v>
          </cell>
          <cell r="BN380" t="str">
            <v>Normal</v>
          </cell>
          <cell r="BO380" t="str">
            <v>Tidak</v>
          </cell>
          <cell r="BT380" t="str">
            <v>Gg Penglihatan</v>
          </cell>
          <cell r="BW380" t="str">
            <v>Normal</v>
          </cell>
          <cell r="CI380" t="str">
            <v>Mandiri (A)</v>
          </cell>
          <cell r="CZ380" t="str">
            <v>Normal</v>
          </cell>
        </row>
        <row r="381">
          <cell r="C381" t="str">
            <v>Purwodadi</v>
          </cell>
          <cell r="M381" t="str">
            <v>Perempuan</v>
          </cell>
          <cell r="O381">
            <v>60</v>
          </cell>
          <cell r="P381">
            <v>84</v>
          </cell>
          <cell r="Q381">
            <v>165</v>
          </cell>
          <cell r="U381">
            <v>120</v>
          </cell>
          <cell r="V381">
            <v>200</v>
          </cell>
          <cell r="BH381" t="str">
            <v>Lebih</v>
          </cell>
          <cell r="BI381" t="str">
            <v>Normal</v>
          </cell>
          <cell r="BJ381" t="str">
            <v>Normal</v>
          </cell>
          <cell r="BL381" t="str">
            <v>Normal</v>
          </cell>
          <cell r="BN381" t="str">
            <v>Normal</v>
          </cell>
          <cell r="BO381" t="str">
            <v>Tidak</v>
          </cell>
          <cell r="BT381" t="str">
            <v>Gg Penglihatan</v>
          </cell>
          <cell r="BW381" t="str">
            <v>Normal</v>
          </cell>
          <cell r="CI381" t="str">
            <v>Mandiri (A)</v>
          </cell>
          <cell r="CZ381" t="str">
            <v>Normal</v>
          </cell>
        </row>
        <row r="382">
          <cell r="C382" t="str">
            <v>Polowijen</v>
          </cell>
          <cell r="M382" t="str">
            <v>Laki-laki</v>
          </cell>
          <cell r="O382">
            <v>64</v>
          </cell>
          <cell r="P382">
            <v>70</v>
          </cell>
          <cell r="Q382">
            <v>167</v>
          </cell>
          <cell r="U382">
            <v>108</v>
          </cell>
          <cell r="V382">
            <v>130</v>
          </cell>
          <cell r="BH382" t="str">
            <v>Lebih</v>
          </cell>
          <cell r="BI382" t="str">
            <v>Normal</v>
          </cell>
          <cell r="BJ382" t="str">
            <v>Normal</v>
          </cell>
          <cell r="BL382" t="str">
            <v>Tinggi</v>
          </cell>
          <cell r="BN382" t="str">
            <v>Normal</v>
          </cell>
          <cell r="BO382" t="str">
            <v>Tidak</v>
          </cell>
          <cell r="BT382" t="str">
            <v>Gg Penglihatan</v>
          </cell>
          <cell r="BW382" t="str">
            <v>Normal</v>
          </cell>
          <cell r="CI382" t="str">
            <v>Mandiri (A)</v>
          </cell>
          <cell r="CZ382" t="str">
            <v>Normal</v>
          </cell>
        </row>
        <row r="383">
          <cell r="C383" t="str">
            <v>Purwodadi</v>
          </cell>
          <cell r="M383" t="str">
            <v>Perempuan</v>
          </cell>
          <cell r="O383">
            <v>56</v>
          </cell>
          <cell r="P383">
            <v>56</v>
          </cell>
          <cell r="Q383">
            <v>159</v>
          </cell>
          <cell r="U383">
            <v>105</v>
          </cell>
          <cell r="V383">
            <v>1</v>
          </cell>
          <cell r="BH383" t="str">
            <v>Normal</v>
          </cell>
          <cell r="BI383" t="str">
            <v>Normal</v>
          </cell>
          <cell r="BJ383" t="str">
            <v>Normal</v>
          </cell>
          <cell r="BL383" t="str">
            <v>Normal</v>
          </cell>
          <cell r="BN383" t="str">
            <v>-</v>
          </cell>
          <cell r="BO383" t="str">
            <v>Tidak</v>
          </cell>
          <cell r="BT383" t="str">
            <v>Normal</v>
          </cell>
          <cell r="BW383" t="str">
            <v>Normal</v>
          </cell>
          <cell r="CI383" t="str">
            <v>Mandiri (A)</v>
          </cell>
          <cell r="CZ383" t="str">
            <v>Normal</v>
          </cell>
        </row>
        <row r="384">
          <cell r="C384" t="str">
            <v>Purwodadi</v>
          </cell>
          <cell r="M384" t="str">
            <v>Perempuan</v>
          </cell>
          <cell r="O384">
            <v>50</v>
          </cell>
          <cell r="P384">
            <v>74</v>
          </cell>
          <cell r="Q384">
            <v>158</v>
          </cell>
          <cell r="U384">
            <v>139</v>
          </cell>
          <cell r="V384">
            <v>1</v>
          </cell>
          <cell r="BH384" t="str">
            <v>Lebih</v>
          </cell>
          <cell r="BI384" t="str">
            <v>Normal</v>
          </cell>
          <cell r="BJ384" t="str">
            <v>Normal</v>
          </cell>
          <cell r="BL384" t="str">
            <v>Tinggi</v>
          </cell>
          <cell r="BN384" t="str">
            <v>-</v>
          </cell>
          <cell r="BO384" t="str">
            <v>Tidak</v>
          </cell>
          <cell r="BT384" t="str">
            <v>Normal</v>
          </cell>
          <cell r="BW384" t="str">
            <v>Normal</v>
          </cell>
          <cell r="CI384" t="str">
            <v>Mandiri (A)</v>
          </cell>
          <cell r="CZ384" t="str">
            <v>Normal</v>
          </cell>
        </row>
        <row r="385">
          <cell r="C385" t="str">
            <v>Purwodadi</v>
          </cell>
          <cell r="M385" t="str">
            <v>Perempuan</v>
          </cell>
          <cell r="O385">
            <v>59</v>
          </cell>
          <cell r="P385">
            <v>55</v>
          </cell>
          <cell r="Q385">
            <v>156</v>
          </cell>
          <cell r="U385">
            <v>105</v>
          </cell>
          <cell r="V385">
            <v>1</v>
          </cell>
          <cell r="BH385" t="str">
            <v>Normal</v>
          </cell>
          <cell r="BI385" t="str">
            <v>Normal</v>
          </cell>
          <cell r="BJ385" t="str">
            <v>Normal</v>
          </cell>
          <cell r="BL385" t="str">
            <v>Normal</v>
          </cell>
          <cell r="BN385" t="str">
            <v>-</v>
          </cell>
          <cell r="BO385" t="str">
            <v>Tidak</v>
          </cell>
          <cell r="BT385" t="str">
            <v>Normal</v>
          </cell>
          <cell r="BW385" t="str">
            <v>Normal</v>
          </cell>
          <cell r="CI385" t="str">
            <v>Mandiri (A)</v>
          </cell>
          <cell r="CZ385" t="str">
            <v>Normal</v>
          </cell>
        </row>
        <row r="386">
          <cell r="C386" t="str">
            <v>Purwodadi</v>
          </cell>
          <cell r="M386" t="str">
            <v>Perempuan</v>
          </cell>
          <cell r="O386">
            <v>58</v>
          </cell>
          <cell r="P386">
            <v>74</v>
          </cell>
          <cell r="Q386">
            <v>157</v>
          </cell>
          <cell r="U386">
            <v>211</v>
          </cell>
          <cell r="V386">
            <v>1</v>
          </cell>
          <cell r="BH386" t="str">
            <v>Lebih</v>
          </cell>
          <cell r="BI386" t="str">
            <v>DM</v>
          </cell>
          <cell r="BJ386" t="str">
            <v>Normal</v>
          </cell>
          <cell r="BL386" t="str">
            <v>Tinggi</v>
          </cell>
          <cell r="BN386" t="str">
            <v>-</v>
          </cell>
          <cell r="BO386" t="str">
            <v>Tidak</v>
          </cell>
          <cell r="BT386" t="str">
            <v>Normal</v>
          </cell>
          <cell r="BW386" t="str">
            <v>Normal</v>
          </cell>
          <cell r="CI386" t="str">
            <v>Mandiri (A)</v>
          </cell>
          <cell r="CZ386" t="str">
            <v>Normal</v>
          </cell>
        </row>
        <row r="387">
          <cell r="C387" t="str">
            <v>Purwodadi</v>
          </cell>
          <cell r="M387" t="str">
            <v>Perempuan</v>
          </cell>
          <cell r="O387">
            <v>57</v>
          </cell>
          <cell r="P387">
            <v>50</v>
          </cell>
          <cell r="Q387">
            <v>147</v>
          </cell>
          <cell r="U387">
            <v>147</v>
          </cell>
          <cell r="V387">
            <v>215</v>
          </cell>
          <cell r="BH387" t="str">
            <v>Normal</v>
          </cell>
          <cell r="BI387" t="str">
            <v>Normal</v>
          </cell>
          <cell r="BJ387" t="str">
            <v>Kolesterol Tinggi</v>
          </cell>
          <cell r="BL387" t="str">
            <v>Normal</v>
          </cell>
          <cell r="BN387" t="str">
            <v>Normal</v>
          </cell>
          <cell r="BO387" t="str">
            <v>Tidak</v>
          </cell>
          <cell r="BT387" t="str">
            <v>Gg Penglihatan</v>
          </cell>
          <cell r="BW387" t="str">
            <v>Normal</v>
          </cell>
          <cell r="CI387" t="str">
            <v>Mandiri (A)</v>
          </cell>
          <cell r="CZ387" t="str">
            <v>Normal</v>
          </cell>
        </row>
        <row r="388">
          <cell r="C388" t="str">
            <v>Purwodadi</v>
          </cell>
          <cell r="M388" t="str">
            <v>Perempuan</v>
          </cell>
          <cell r="O388">
            <v>50</v>
          </cell>
          <cell r="P388">
            <v>80</v>
          </cell>
          <cell r="Q388">
            <v>150</v>
          </cell>
          <cell r="U388">
            <v>106</v>
          </cell>
          <cell r="V388">
            <v>1</v>
          </cell>
          <cell r="BH388" t="str">
            <v>Lebih</v>
          </cell>
          <cell r="BI388" t="str">
            <v>Normal</v>
          </cell>
          <cell r="BJ388" t="str">
            <v>Normal</v>
          </cell>
          <cell r="BL388" t="str">
            <v>Normal</v>
          </cell>
          <cell r="BN388" t="str">
            <v>-</v>
          </cell>
          <cell r="BO388" t="str">
            <v>Tidak</v>
          </cell>
          <cell r="BT388" t="str">
            <v>Gg Penglihatan</v>
          </cell>
          <cell r="BW388" t="str">
            <v>Normal</v>
          </cell>
          <cell r="CI388" t="str">
            <v>Mandiri (A)</v>
          </cell>
          <cell r="CZ388" t="str">
            <v>Normal</v>
          </cell>
        </row>
        <row r="389">
          <cell r="C389" t="str">
            <v>Purwodadi</v>
          </cell>
          <cell r="M389" t="str">
            <v>Perempuan</v>
          </cell>
          <cell r="O389">
            <v>58</v>
          </cell>
          <cell r="P389">
            <v>58</v>
          </cell>
          <cell r="Q389">
            <v>152</v>
          </cell>
          <cell r="U389">
            <v>97</v>
          </cell>
          <cell r="V389">
            <v>1</v>
          </cell>
          <cell r="BH389" t="str">
            <v>Lebih</v>
          </cell>
          <cell r="BI389" t="str">
            <v>Normal</v>
          </cell>
          <cell r="BJ389" t="str">
            <v>Normal</v>
          </cell>
          <cell r="BL389" t="str">
            <v>Normal</v>
          </cell>
          <cell r="BN389" t="str">
            <v>-</v>
          </cell>
          <cell r="BO389" t="str">
            <v>Tidak</v>
          </cell>
          <cell r="BT389" t="str">
            <v>Normal</v>
          </cell>
          <cell r="BW389" t="str">
            <v>Normal</v>
          </cell>
          <cell r="CI389" t="str">
            <v>Mandiri (A)</v>
          </cell>
          <cell r="CZ389" t="str">
            <v>Normal</v>
          </cell>
        </row>
        <row r="390">
          <cell r="C390" t="str">
            <v>Purwodadi</v>
          </cell>
          <cell r="M390" t="str">
            <v>Perempuan</v>
          </cell>
          <cell r="O390">
            <v>55</v>
          </cell>
          <cell r="P390">
            <v>59</v>
          </cell>
          <cell r="Q390">
            <v>152</v>
          </cell>
          <cell r="U390">
            <v>110</v>
          </cell>
          <cell r="V390">
            <v>1</v>
          </cell>
          <cell r="BH390" t="str">
            <v>Lebih</v>
          </cell>
          <cell r="BI390" t="str">
            <v>Normal</v>
          </cell>
          <cell r="BJ390" t="str">
            <v>Normal</v>
          </cell>
          <cell r="BL390" t="str">
            <v>Normal</v>
          </cell>
          <cell r="BN390" t="str">
            <v>-</v>
          </cell>
          <cell r="BO390" t="str">
            <v>Tidak</v>
          </cell>
          <cell r="BT390" t="str">
            <v>Gg Penglihatan</v>
          </cell>
          <cell r="BW390" t="str">
            <v>Normal</v>
          </cell>
          <cell r="CI390" t="str">
            <v>Mandiri (A)</v>
          </cell>
          <cell r="CZ390" t="str">
            <v>Normal</v>
          </cell>
        </row>
        <row r="391">
          <cell r="C391" t="str">
            <v>Purwodadi</v>
          </cell>
          <cell r="M391" t="str">
            <v>Laki-laki</v>
          </cell>
          <cell r="O391">
            <v>47</v>
          </cell>
          <cell r="P391">
            <v>63</v>
          </cell>
          <cell r="Q391">
            <v>163</v>
          </cell>
          <cell r="U391">
            <v>100</v>
          </cell>
          <cell r="V391">
            <v>1</v>
          </cell>
          <cell r="BH391" t="str">
            <v>Normal</v>
          </cell>
          <cell r="BI391" t="str">
            <v>Normal</v>
          </cell>
          <cell r="BJ391" t="str">
            <v>Normal</v>
          </cell>
          <cell r="BL391" t="str">
            <v>Normal</v>
          </cell>
          <cell r="BN391" t="str">
            <v>-</v>
          </cell>
          <cell r="BO391" t="str">
            <v>Tidak</v>
          </cell>
          <cell r="BT391" t="str">
            <v>Normal</v>
          </cell>
          <cell r="BW391" t="str">
            <v>Normal</v>
          </cell>
          <cell r="CI391" t="str">
            <v>Mandiri (A)</v>
          </cell>
          <cell r="CZ391" t="str">
            <v>Normal</v>
          </cell>
        </row>
        <row r="392">
          <cell r="C392" t="str">
            <v>Purwodadi</v>
          </cell>
          <cell r="M392" t="str">
            <v>Laki-laki</v>
          </cell>
          <cell r="O392">
            <v>56</v>
          </cell>
          <cell r="P392">
            <v>62</v>
          </cell>
          <cell r="Q392">
            <v>166</v>
          </cell>
          <cell r="U392">
            <v>137</v>
          </cell>
          <cell r="V392">
            <v>231</v>
          </cell>
          <cell r="BH392" t="str">
            <v>Normal</v>
          </cell>
          <cell r="BI392" t="str">
            <v>Normal</v>
          </cell>
          <cell r="BJ392" t="str">
            <v>Kolesterol Tinggi</v>
          </cell>
          <cell r="BL392" t="str">
            <v>Normal</v>
          </cell>
          <cell r="BN392" t="str">
            <v>Normal</v>
          </cell>
          <cell r="BO392" t="str">
            <v>Tidak</v>
          </cell>
          <cell r="BT392" t="str">
            <v>Normal</v>
          </cell>
          <cell r="BW392" t="str">
            <v>Normal</v>
          </cell>
          <cell r="CI392" t="str">
            <v>Mandiri (A)</v>
          </cell>
          <cell r="CZ392" t="str">
            <v>Normal</v>
          </cell>
        </row>
        <row r="393">
          <cell r="C393" t="str">
            <v>Purwodadi</v>
          </cell>
          <cell r="M393" t="str">
            <v>Perempuan</v>
          </cell>
          <cell r="O393">
            <v>46</v>
          </cell>
          <cell r="P393">
            <v>54</v>
          </cell>
          <cell r="Q393">
            <v>158</v>
          </cell>
          <cell r="U393">
            <v>88</v>
          </cell>
          <cell r="V393">
            <v>1</v>
          </cell>
          <cell r="BH393" t="str">
            <v>Normal</v>
          </cell>
          <cell r="BI393" t="str">
            <v>Normal</v>
          </cell>
          <cell r="BJ393" t="str">
            <v>Normal</v>
          </cell>
          <cell r="BL393" t="str">
            <v>Normal</v>
          </cell>
          <cell r="BN393" t="str">
            <v>-</v>
          </cell>
          <cell r="BO393" t="str">
            <v>Tidak</v>
          </cell>
          <cell r="BT393" t="str">
            <v>Normal</v>
          </cell>
          <cell r="BW393" t="str">
            <v>Normal</v>
          </cell>
          <cell r="CI393" t="str">
            <v>Mandiri (A)</v>
          </cell>
          <cell r="CZ393" t="str">
            <v>Normal</v>
          </cell>
        </row>
        <row r="394">
          <cell r="C394" t="str">
            <v>Purwodadi</v>
          </cell>
          <cell r="M394" t="str">
            <v>Perempuan</v>
          </cell>
          <cell r="O394">
            <v>46</v>
          </cell>
          <cell r="P394">
            <v>59</v>
          </cell>
          <cell r="Q394">
            <v>156</v>
          </cell>
          <cell r="U394">
            <v>102</v>
          </cell>
          <cell r="V394">
            <v>1</v>
          </cell>
          <cell r="BH394" t="str">
            <v>Normal</v>
          </cell>
          <cell r="BI394" t="str">
            <v>Normal</v>
          </cell>
          <cell r="BJ394" t="str">
            <v>Normal</v>
          </cell>
          <cell r="BL394" t="str">
            <v>Tinggi</v>
          </cell>
          <cell r="BN394" t="str">
            <v>-</v>
          </cell>
          <cell r="BO394" t="str">
            <v>Tidak</v>
          </cell>
          <cell r="BT394" t="str">
            <v>Normal</v>
          </cell>
          <cell r="BW394" t="str">
            <v>Normal</v>
          </cell>
          <cell r="CI394" t="str">
            <v>Mandiri (A)</v>
          </cell>
          <cell r="CZ394" t="str">
            <v>Normal</v>
          </cell>
        </row>
        <row r="395">
          <cell r="C395" t="str">
            <v>Purwodadi</v>
          </cell>
          <cell r="M395" t="str">
            <v>Perempuan</v>
          </cell>
          <cell r="O395">
            <v>46</v>
          </cell>
          <cell r="P395">
            <v>80</v>
          </cell>
          <cell r="Q395">
            <v>155</v>
          </cell>
          <cell r="U395">
            <v>107</v>
          </cell>
          <cell r="V395">
            <v>240</v>
          </cell>
          <cell r="BH395" t="str">
            <v>Lebih</v>
          </cell>
          <cell r="BI395" t="str">
            <v>Normal</v>
          </cell>
          <cell r="BJ395" t="str">
            <v>Kolesterol Tinggi</v>
          </cell>
          <cell r="BL395" t="str">
            <v>Normal</v>
          </cell>
          <cell r="BN395" t="str">
            <v>-</v>
          </cell>
          <cell r="BO395" t="str">
            <v>Tidak</v>
          </cell>
          <cell r="BT395" t="str">
            <v>Gg Penglihatan</v>
          </cell>
          <cell r="BW395" t="str">
            <v>Normal</v>
          </cell>
          <cell r="CI395" t="str">
            <v>Mandiri (A)</v>
          </cell>
          <cell r="CZ395" t="str">
            <v>Normal</v>
          </cell>
        </row>
        <row r="396">
          <cell r="C396" t="str">
            <v>Purwodadi</v>
          </cell>
          <cell r="M396" t="str">
            <v>Perempuan</v>
          </cell>
          <cell r="O396">
            <v>51</v>
          </cell>
          <cell r="P396">
            <v>53</v>
          </cell>
          <cell r="Q396">
            <v>160</v>
          </cell>
          <cell r="U396">
            <v>99</v>
          </cell>
          <cell r="V396">
            <v>1</v>
          </cell>
          <cell r="BH396" t="str">
            <v>Normal</v>
          </cell>
          <cell r="BI396" t="str">
            <v>Normal</v>
          </cell>
          <cell r="BJ396" t="str">
            <v>Normal</v>
          </cell>
          <cell r="BL396" t="str">
            <v>Normal</v>
          </cell>
          <cell r="BN396" t="str">
            <v>-</v>
          </cell>
          <cell r="BO396" t="str">
            <v>Tidak</v>
          </cell>
          <cell r="BT396" t="str">
            <v>Gg Penglihatan</v>
          </cell>
          <cell r="BW396" t="str">
            <v>Normal</v>
          </cell>
          <cell r="CI396" t="str">
            <v>Mandiri (A)</v>
          </cell>
          <cell r="CZ396" t="str">
            <v>Normal</v>
          </cell>
        </row>
        <row r="397">
          <cell r="C397" t="str">
            <v>Purwodadi</v>
          </cell>
          <cell r="M397" t="str">
            <v>Perempuan</v>
          </cell>
          <cell r="O397">
            <v>78</v>
          </cell>
          <cell r="P397">
            <v>56</v>
          </cell>
          <cell r="Q397">
            <v>146</v>
          </cell>
          <cell r="U397">
            <v>186</v>
          </cell>
          <cell r="V397">
            <v>1</v>
          </cell>
          <cell r="BH397" t="str">
            <v>Lebih</v>
          </cell>
          <cell r="BI397" t="str">
            <v>Normal</v>
          </cell>
          <cell r="BJ397" t="str">
            <v>Normal</v>
          </cell>
          <cell r="BL397" t="str">
            <v>Tinggi</v>
          </cell>
          <cell r="BN397" t="str">
            <v>-</v>
          </cell>
          <cell r="BO397" t="str">
            <v>Tidak</v>
          </cell>
          <cell r="BT397" t="str">
            <v>Gg Penglihatan</v>
          </cell>
          <cell r="BW397" t="str">
            <v>Normal</v>
          </cell>
          <cell r="CI397" t="str">
            <v>Mandiri (A)</v>
          </cell>
          <cell r="CZ397" t="str">
            <v>Normal</v>
          </cell>
        </row>
        <row r="398">
          <cell r="C398" t="str">
            <v>Polowijen</v>
          </cell>
          <cell r="M398" t="str">
            <v>Perempuan</v>
          </cell>
          <cell r="O398">
            <v>93</v>
          </cell>
          <cell r="P398">
            <v>50</v>
          </cell>
          <cell r="Q398">
            <v>145</v>
          </cell>
          <cell r="U398">
            <v>125</v>
          </cell>
          <cell r="V398">
            <v>170</v>
          </cell>
          <cell r="BH398" t="str">
            <v>Normal</v>
          </cell>
          <cell r="BI398" t="str">
            <v>Normal</v>
          </cell>
          <cell r="BJ398" t="str">
            <v>Normal</v>
          </cell>
          <cell r="BL398" t="str">
            <v>Tinggi</v>
          </cell>
          <cell r="BN398" t="str">
            <v>Normal</v>
          </cell>
          <cell r="BO398" t="str">
            <v>Tidak</v>
          </cell>
          <cell r="BT398" t="str">
            <v>Gg Penglihatan</v>
          </cell>
          <cell r="BW398" t="str">
            <v>Gg Pendengaran</v>
          </cell>
          <cell r="CI398" t="str">
            <v>Ketergantungan Ringan (B)</v>
          </cell>
          <cell r="CZ398" t="str">
            <v>Kemungkinan besar ada gangguan depresi</v>
          </cell>
        </row>
        <row r="399">
          <cell r="C399" t="str">
            <v>Purwodadi</v>
          </cell>
          <cell r="M399" t="str">
            <v>Laki-laki</v>
          </cell>
          <cell r="O399">
            <v>60</v>
          </cell>
          <cell r="P399">
            <v>68</v>
          </cell>
          <cell r="Q399">
            <v>162</v>
          </cell>
          <cell r="U399">
            <v>105</v>
          </cell>
          <cell r="V399">
            <v>130</v>
          </cell>
          <cell r="BH399" t="str">
            <v>Lebih</v>
          </cell>
          <cell r="BI399" t="str">
            <v>Normal</v>
          </cell>
          <cell r="BJ399" t="str">
            <v>Normal</v>
          </cell>
          <cell r="BL399" t="str">
            <v>Normal</v>
          </cell>
          <cell r="BN399" t="str">
            <v>Normal</v>
          </cell>
          <cell r="BO399" t="str">
            <v>Tidak</v>
          </cell>
          <cell r="BT399" t="str">
            <v>Normal</v>
          </cell>
          <cell r="BW399" t="str">
            <v>Normal</v>
          </cell>
          <cell r="CI399" t="str">
            <v>Mandiri (A)</v>
          </cell>
          <cell r="CZ399" t="str">
            <v>Normal</v>
          </cell>
        </row>
        <row r="400">
          <cell r="C400" t="str">
            <v>Polowijen</v>
          </cell>
          <cell r="M400" t="str">
            <v>Laki-laki</v>
          </cell>
          <cell r="O400">
            <v>60</v>
          </cell>
          <cell r="P400">
            <v>76</v>
          </cell>
          <cell r="Q400">
            <v>165</v>
          </cell>
          <cell r="U400">
            <v>109</v>
          </cell>
          <cell r="V400">
            <v>210</v>
          </cell>
          <cell r="BH400" t="str">
            <v>Lebih</v>
          </cell>
          <cell r="BI400" t="str">
            <v>Normal</v>
          </cell>
          <cell r="BJ400" t="str">
            <v>Kolesterol Tinggi</v>
          </cell>
          <cell r="BL400" t="str">
            <v>Tinggi</v>
          </cell>
          <cell r="BN400" t="str">
            <v>Normal</v>
          </cell>
          <cell r="BO400" t="str">
            <v>Tidak</v>
          </cell>
          <cell r="BT400" t="str">
            <v>Gg Penglihatan</v>
          </cell>
          <cell r="BW400" t="str">
            <v>Normal</v>
          </cell>
          <cell r="CI400" t="str">
            <v>Mandiri (A)</v>
          </cell>
          <cell r="CZ400" t="str">
            <v>Normal</v>
          </cell>
        </row>
        <row r="401">
          <cell r="C401" t="str">
            <v>Purwodadi</v>
          </cell>
          <cell r="M401" t="str">
            <v>Laki-laki</v>
          </cell>
          <cell r="O401">
            <v>62</v>
          </cell>
          <cell r="P401">
            <v>80</v>
          </cell>
          <cell r="Q401">
            <v>163</v>
          </cell>
          <cell r="U401">
            <v>110</v>
          </cell>
          <cell r="V401">
            <v>160</v>
          </cell>
          <cell r="BH401" t="str">
            <v>Lebih</v>
          </cell>
          <cell r="BI401" t="str">
            <v>Normal</v>
          </cell>
          <cell r="BJ401" t="str">
            <v>Normal</v>
          </cell>
          <cell r="BL401" t="str">
            <v>Tinggi</v>
          </cell>
          <cell r="BN401" t="str">
            <v>Normal</v>
          </cell>
          <cell r="BO401" t="str">
            <v>Tidak</v>
          </cell>
          <cell r="BT401" t="str">
            <v>Gg Penglihatan</v>
          </cell>
          <cell r="BW401" t="str">
            <v>Normal</v>
          </cell>
          <cell r="CI401" t="str">
            <v>Mandiri (A)</v>
          </cell>
          <cell r="CZ401" t="str">
            <v>Normal</v>
          </cell>
        </row>
        <row r="402">
          <cell r="C402" t="str">
            <v>Purwodadi</v>
          </cell>
          <cell r="M402" t="str">
            <v>Perempuan</v>
          </cell>
          <cell r="O402">
            <v>61</v>
          </cell>
          <cell r="P402">
            <v>60</v>
          </cell>
          <cell r="Q402">
            <v>150</v>
          </cell>
          <cell r="U402">
            <v>106</v>
          </cell>
          <cell r="V402">
            <v>230</v>
          </cell>
          <cell r="BH402" t="str">
            <v>Lebih</v>
          </cell>
          <cell r="BI402" t="str">
            <v>Normal</v>
          </cell>
          <cell r="BJ402" t="str">
            <v>Kolesterol Tinggi</v>
          </cell>
          <cell r="BL402" t="str">
            <v>Normal</v>
          </cell>
          <cell r="BN402" t="str">
            <v>Normal</v>
          </cell>
          <cell r="BO402" t="str">
            <v>Tidak</v>
          </cell>
          <cell r="BT402" t="str">
            <v>Gg Penglihatan</v>
          </cell>
          <cell r="BW402" t="str">
            <v>Normal</v>
          </cell>
          <cell r="CI402" t="str">
            <v>Mandiri (A)</v>
          </cell>
          <cell r="CZ402" t="str">
            <v>Normal</v>
          </cell>
        </row>
        <row r="403">
          <cell r="C403" t="str">
            <v>Polowijen</v>
          </cell>
          <cell r="M403" t="str">
            <v>Laki-laki</v>
          </cell>
          <cell r="O403">
            <v>68</v>
          </cell>
          <cell r="P403">
            <v>80</v>
          </cell>
          <cell r="Q403">
            <v>170</v>
          </cell>
          <cell r="U403">
            <v>109</v>
          </cell>
          <cell r="V403">
            <v>160</v>
          </cell>
          <cell r="BH403" t="str">
            <v>Lebih</v>
          </cell>
          <cell r="BI403" t="str">
            <v>Normal</v>
          </cell>
          <cell r="BJ403" t="str">
            <v>Normal</v>
          </cell>
          <cell r="BL403" t="str">
            <v>Tinggi</v>
          </cell>
          <cell r="BN403" t="str">
            <v>Normal</v>
          </cell>
          <cell r="BO403" t="str">
            <v>Tidak</v>
          </cell>
          <cell r="BT403" t="str">
            <v>Gg Penglihatan</v>
          </cell>
          <cell r="BW403" t="str">
            <v>Normal</v>
          </cell>
          <cell r="CI403" t="str">
            <v>Mandiri (A)</v>
          </cell>
          <cell r="CZ403" t="str">
            <v>Normal</v>
          </cell>
        </row>
        <row r="404">
          <cell r="C404" t="str">
            <v>Polowijen</v>
          </cell>
          <cell r="M404" t="str">
            <v>Perempuan</v>
          </cell>
          <cell r="O404">
            <v>74</v>
          </cell>
          <cell r="P404">
            <v>55</v>
          </cell>
          <cell r="Q404">
            <v>150</v>
          </cell>
          <cell r="U404">
            <v>108</v>
          </cell>
          <cell r="V404">
            <v>150</v>
          </cell>
          <cell r="BH404" t="str">
            <v>Normal</v>
          </cell>
          <cell r="BI404" t="str">
            <v>Normal</v>
          </cell>
          <cell r="BJ404" t="str">
            <v>Normal</v>
          </cell>
          <cell r="BL404" t="str">
            <v>Tinggi</v>
          </cell>
          <cell r="BN404" t="str">
            <v>Normal</v>
          </cell>
          <cell r="BO404" t="str">
            <v>Tidak</v>
          </cell>
          <cell r="BT404" t="str">
            <v>Gg Penglihatan</v>
          </cell>
          <cell r="BW404" t="str">
            <v>Normal</v>
          </cell>
          <cell r="CI404" t="str">
            <v>Mandiri (A)</v>
          </cell>
          <cell r="CZ404" t="str">
            <v>Normal</v>
          </cell>
        </row>
        <row r="405">
          <cell r="C405" t="str">
            <v>Purwodadi</v>
          </cell>
          <cell r="M405" t="str">
            <v>Perempuan</v>
          </cell>
          <cell r="O405">
            <v>76</v>
          </cell>
          <cell r="P405">
            <v>53</v>
          </cell>
          <cell r="Q405">
            <v>145</v>
          </cell>
          <cell r="U405">
            <v>107</v>
          </cell>
          <cell r="V405">
            <v>140</v>
          </cell>
          <cell r="BH405" t="str">
            <v>Lebih</v>
          </cell>
          <cell r="BI405" t="str">
            <v>Normal</v>
          </cell>
          <cell r="BJ405" t="str">
            <v>Normal</v>
          </cell>
          <cell r="BL405" t="str">
            <v>Normal</v>
          </cell>
          <cell r="BN405" t="str">
            <v>Normal</v>
          </cell>
          <cell r="BO405" t="str">
            <v>Tidak</v>
          </cell>
          <cell r="BT405" t="str">
            <v>Normal</v>
          </cell>
          <cell r="BW405" t="str">
            <v>Gg Pendengaran</v>
          </cell>
          <cell r="CI405" t="str">
            <v>Mandiri (A)</v>
          </cell>
          <cell r="CZ405" t="str">
            <v>Normal</v>
          </cell>
        </row>
        <row r="406">
          <cell r="C406" t="str">
            <v>Purwodadi</v>
          </cell>
          <cell r="M406" t="str">
            <v>Laki-laki</v>
          </cell>
          <cell r="O406">
            <v>69</v>
          </cell>
          <cell r="P406">
            <v>62</v>
          </cell>
          <cell r="Q406">
            <v>158</v>
          </cell>
          <cell r="U406">
            <v>105</v>
          </cell>
          <cell r="V406">
            <v>150</v>
          </cell>
          <cell r="BH406" t="str">
            <v>Normal</v>
          </cell>
          <cell r="BI406" t="str">
            <v>Normal</v>
          </cell>
          <cell r="BJ406" t="str">
            <v>Normal</v>
          </cell>
          <cell r="BL406" t="str">
            <v>Tinggi</v>
          </cell>
          <cell r="BN406" t="str">
            <v>Normal</v>
          </cell>
          <cell r="BO406" t="str">
            <v>Tidak</v>
          </cell>
          <cell r="BT406" t="str">
            <v>Gg Penglihatan</v>
          </cell>
          <cell r="BW406" t="str">
            <v>Normal</v>
          </cell>
          <cell r="CI406" t="str">
            <v>Mandiri (A)</v>
          </cell>
          <cell r="CZ406" t="str">
            <v>Normal</v>
          </cell>
        </row>
        <row r="407">
          <cell r="C407" t="str">
            <v>Purwodadi</v>
          </cell>
          <cell r="M407" t="str">
            <v>Laki-laki</v>
          </cell>
          <cell r="O407">
            <v>71</v>
          </cell>
          <cell r="P407">
            <v>70</v>
          </cell>
          <cell r="Q407">
            <v>168</v>
          </cell>
          <cell r="U407">
            <v>104</v>
          </cell>
          <cell r="V407">
            <v>160</v>
          </cell>
          <cell r="BH407" t="str">
            <v>Normal</v>
          </cell>
          <cell r="BI407" t="str">
            <v>Normal</v>
          </cell>
          <cell r="BJ407" t="str">
            <v>Normal</v>
          </cell>
          <cell r="BL407" t="str">
            <v>Normal</v>
          </cell>
          <cell r="BN407" t="str">
            <v>Normal</v>
          </cell>
          <cell r="BO407" t="str">
            <v>Tidak</v>
          </cell>
          <cell r="BT407" t="str">
            <v>Normal</v>
          </cell>
          <cell r="BW407" t="str">
            <v>Gg Pendengaran</v>
          </cell>
          <cell r="CI407" t="str">
            <v>Mandiri (A)</v>
          </cell>
          <cell r="CZ407" t="str">
            <v>Normal</v>
          </cell>
        </row>
        <row r="408">
          <cell r="C408" t="str">
            <v>Polowijen</v>
          </cell>
          <cell r="M408" t="str">
            <v>Laki-laki</v>
          </cell>
          <cell r="O408">
            <v>60</v>
          </cell>
          <cell r="P408">
            <v>70</v>
          </cell>
          <cell r="Q408">
            <v>166</v>
          </cell>
          <cell r="U408">
            <v>103</v>
          </cell>
          <cell r="V408">
            <v>150</v>
          </cell>
          <cell r="BH408" t="str">
            <v>Lebih</v>
          </cell>
          <cell r="BI408" t="str">
            <v>Normal</v>
          </cell>
          <cell r="BJ408" t="str">
            <v>Normal</v>
          </cell>
          <cell r="BL408" t="str">
            <v>Normal</v>
          </cell>
          <cell r="BN408" t="str">
            <v>Normal</v>
          </cell>
          <cell r="BO408" t="str">
            <v>Tidak</v>
          </cell>
          <cell r="BT408" t="str">
            <v>Normal</v>
          </cell>
          <cell r="BW408" t="str">
            <v>Normal</v>
          </cell>
          <cell r="CI408" t="str">
            <v>Mandiri (A)</v>
          </cell>
          <cell r="CZ408" t="str">
            <v>Normal</v>
          </cell>
        </row>
        <row r="409">
          <cell r="C409" t="str">
            <v>Polowijen</v>
          </cell>
          <cell r="M409" t="str">
            <v>Laki-laki</v>
          </cell>
          <cell r="O409">
            <v>75</v>
          </cell>
          <cell r="P409">
            <v>75</v>
          </cell>
          <cell r="Q409">
            <v>170</v>
          </cell>
          <cell r="U409">
            <v>96</v>
          </cell>
          <cell r="V409">
            <v>210</v>
          </cell>
          <cell r="BH409" t="str">
            <v>Lebih</v>
          </cell>
          <cell r="BI409" t="str">
            <v>Normal</v>
          </cell>
          <cell r="BJ409" t="str">
            <v>Kolesterol Tinggi</v>
          </cell>
          <cell r="BL409" t="str">
            <v>Tinggi</v>
          </cell>
          <cell r="BN409" t="str">
            <v>Normal</v>
          </cell>
          <cell r="BO409" t="str">
            <v>Tidak</v>
          </cell>
          <cell r="BT409" t="str">
            <v>Gg Penglihatan</v>
          </cell>
          <cell r="BW409" t="str">
            <v>Normal</v>
          </cell>
          <cell r="CI409" t="str">
            <v>Mandiri (A)</v>
          </cell>
          <cell r="CZ409" t="str">
            <v>Normal</v>
          </cell>
        </row>
        <row r="410">
          <cell r="C410" t="str">
            <v>Polowijen</v>
          </cell>
          <cell r="M410" t="str">
            <v>Perempuan</v>
          </cell>
          <cell r="O410">
            <v>67</v>
          </cell>
          <cell r="P410">
            <v>60</v>
          </cell>
          <cell r="Q410">
            <v>155</v>
          </cell>
          <cell r="U410">
            <v>102</v>
          </cell>
          <cell r="V410">
            <v>180</v>
          </cell>
          <cell r="BH410" t="str">
            <v>Normal</v>
          </cell>
          <cell r="BI410" t="str">
            <v>Normal</v>
          </cell>
          <cell r="BJ410" t="str">
            <v>Normal</v>
          </cell>
          <cell r="BL410" t="str">
            <v>Normal</v>
          </cell>
          <cell r="BN410" t="str">
            <v>Normal</v>
          </cell>
          <cell r="BO410" t="str">
            <v>Tidak</v>
          </cell>
          <cell r="BT410" t="str">
            <v>Gg Penglihatan</v>
          </cell>
          <cell r="BW410" t="str">
            <v>Normal</v>
          </cell>
          <cell r="CI410" t="str">
            <v>Mandiri (A)</v>
          </cell>
          <cell r="CZ410" t="str">
            <v>Normal</v>
          </cell>
        </row>
        <row r="411">
          <cell r="C411" t="str">
            <v>Purwodadi</v>
          </cell>
          <cell r="M411" t="str">
            <v>Perempuan</v>
          </cell>
          <cell r="O411">
            <v>61</v>
          </cell>
          <cell r="P411">
            <v>69</v>
          </cell>
          <cell r="Q411">
            <v>156</v>
          </cell>
          <cell r="U411">
            <v>101</v>
          </cell>
          <cell r="V411">
            <v>160</v>
          </cell>
          <cell r="BH411" t="str">
            <v>Lebih</v>
          </cell>
          <cell r="BI411" t="str">
            <v>Normal</v>
          </cell>
          <cell r="BJ411" t="str">
            <v>Normal</v>
          </cell>
          <cell r="BL411" t="str">
            <v>Tinggi</v>
          </cell>
          <cell r="BN411" t="str">
            <v>Normal</v>
          </cell>
          <cell r="BO411" t="str">
            <v>Tidak</v>
          </cell>
          <cell r="BT411" t="str">
            <v>Normal</v>
          </cell>
          <cell r="BW411" t="str">
            <v>Normal</v>
          </cell>
          <cell r="CI411" t="str">
            <v>Mandiri (A)</v>
          </cell>
          <cell r="CZ411" t="str">
            <v>Normal</v>
          </cell>
        </row>
        <row r="412">
          <cell r="C412" t="str">
            <v>Purwodadi</v>
          </cell>
          <cell r="M412" t="str">
            <v>Laki-laki</v>
          </cell>
          <cell r="O412">
            <v>65</v>
          </cell>
          <cell r="P412">
            <v>70</v>
          </cell>
          <cell r="Q412">
            <v>168</v>
          </cell>
          <cell r="U412">
            <v>109</v>
          </cell>
          <cell r="V412">
            <v>120</v>
          </cell>
          <cell r="BH412" t="str">
            <v>Normal</v>
          </cell>
          <cell r="BI412" t="str">
            <v>Normal</v>
          </cell>
          <cell r="BJ412" t="str">
            <v>Normal</v>
          </cell>
          <cell r="BL412" t="str">
            <v>Normal</v>
          </cell>
          <cell r="BN412" t="str">
            <v>Normal</v>
          </cell>
          <cell r="BO412" t="str">
            <v>Tidak</v>
          </cell>
          <cell r="BT412" t="str">
            <v>Gg Penglihatan</v>
          </cell>
          <cell r="BW412" t="str">
            <v>Normal</v>
          </cell>
          <cell r="CI412" t="str">
            <v>Mandiri (A)</v>
          </cell>
          <cell r="CZ412" t="str">
            <v>Normal</v>
          </cell>
        </row>
        <row r="413">
          <cell r="C413" t="str">
            <v>Polowijen</v>
          </cell>
          <cell r="M413" t="str">
            <v>Perempuan</v>
          </cell>
          <cell r="O413">
            <v>92</v>
          </cell>
          <cell r="P413">
            <v>53</v>
          </cell>
          <cell r="Q413">
            <v>144</v>
          </cell>
          <cell r="U413">
            <v>109</v>
          </cell>
          <cell r="V413">
            <v>160</v>
          </cell>
          <cell r="BH413" t="str">
            <v>Lebih</v>
          </cell>
          <cell r="BI413" t="str">
            <v>Normal</v>
          </cell>
          <cell r="BJ413" t="str">
            <v>Normal</v>
          </cell>
          <cell r="BL413" t="str">
            <v>Tinggi</v>
          </cell>
          <cell r="BN413" t="str">
            <v>Normal</v>
          </cell>
          <cell r="BO413" t="str">
            <v>Tidak</v>
          </cell>
          <cell r="BT413" t="str">
            <v>Gg Penglihatan</v>
          </cell>
          <cell r="BW413" t="str">
            <v>Gg Pendengaran</v>
          </cell>
          <cell r="CI413" t="str">
            <v>Mandiri (A)</v>
          </cell>
          <cell r="CZ413" t="str">
            <v>Normal</v>
          </cell>
        </row>
        <row r="414">
          <cell r="C414" t="str">
            <v>Polowijen</v>
          </cell>
          <cell r="M414" t="str">
            <v>Laki-laki</v>
          </cell>
          <cell r="O414">
            <v>67</v>
          </cell>
          <cell r="P414">
            <v>60</v>
          </cell>
          <cell r="Q414">
            <v>155</v>
          </cell>
          <cell r="U414">
            <v>144</v>
          </cell>
          <cell r="V414" t="str">
            <v>0.00</v>
          </cell>
          <cell r="BH414" t="str">
            <v>Normal</v>
          </cell>
          <cell r="BI414" t="str">
            <v>Normal</v>
          </cell>
          <cell r="BJ414" t="str">
            <v>Kolesterol Tinggi</v>
          </cell>
          <cell r="BL414" t="str">
            <v>Normal</v>
          </cell>
          <cell r="BN414" t="str">
            <v>Normal</v>
          </cell>
          <cell r="BO414" t="str">
            <v>Tidak</v>
          </cell>
          <cell r="BT414" t="str">
            <v>Normal</v>
          </cell>
          <cell r="BW414" t="str">
            <v>Normal</v>
          </cell>
          <cell r="CI414" t="str">
            <v>Mandiri (A)</v>
          </cell>
          <cell r="CZ414" t="str">
            <v>Normal</v>
          </cell>
        </row>
        <row r="415">
          <cell r="C415" t="str">
            <v>Balearjosari</v>
          </cell>
          <cell r="M415" t="str">
            <v>Laki-laki</v>
          </cell>
          <cell r="O415">
            <v>60</v>
          </cell>
          <cell r="P415">
            <v>74</v>
          </cell>
          <cell r="Q415">
            <v>170</v>
          </cell>
          <cell r="U415">
            <v>109</v>
          </cell>
          <cell r="V415">
            <v>140</v>
          </cell>
          <cell r="BH415" t="str">
            <v>Lebih</v>
          </cell>
          <cell r="BI415" t="str">
            <v>Normal</v>
          </cell>
          <cell r="BJ415" t="str">
            <v>Normal</v>
          </cell>
          <cell r="BL415" t="str">
            <v>Tinggi</v>
          </cell>
          <cell r="BN415" t="str">
            <v>Normal</v>
          </cell>
          <cell r="BO415" t="str">
            <v>Tidak</v>
          </cell>
          <cell r="BT415" t="str">
            <v>Gg Penglihatan</v>
          </cell>
          <cell r="BW415" t="str">
            <v>Normal</v>
          </cell>
          <cell r="CI415" t="str">
            <v>Mandiri (A)</v>
          </cell>
          <cell r="CZ415" t="str">
            <v>Normal</v>
          </cell>
        </row>
        <row r="416">
          <cell r="C416" t="str">
            <v>Purwodadi</v>
          </cell>
          <cell r="M416" t="str">
            <v>Laki-laki</v>
          </cell>
          <cell r="O416">
            <v>70</v>
          </cell>
          <cell r="P416">
            <v>76</v>
          </cell>
          <cell r="Q416">
            <v>167</v>
          </cell>
          <cell r="U416">
            <v>119</v>
          </cell>
          <cell r="V416">
            <v>159</v>
          </cell>
          <cell r="BH416" t="str">
            <v>Lebih</v>
          </cell>
          <cell r="BI416" t="str">
            <v>Normal</v>
          </cell>
          <cell r="BJ416" t="str">
            <v>Normal</v>
          </cell>
          <cell r="BL416" t="str">
            <v>Normal</v>
          </cell>
          <cell r="BN416" t="str">
            <v>Normal</v>
          </cell>
          <cell r="BO416" t="str">
            <v>Tidak</v>
          </cell>
          <cell r="BT416" t="str">
            <v>Gg Penglihatan</v>
          </cell>
          <cell r="BW416" t="str">
            <v>Normal</v>
          </cell>
          <cell r="CI416" t="str">
            <v>Mandiri (A)</v>
          </cell>
          <cell r="CZ416" t="str">
            <v>Normal</v>
          </cell>
        </row>
        <row r="417">
          <cell r="C417" t="str">
            <v>Purwodadi</v>
          </cell>
          <cell r="M417" t="str">
            <v>Laki-laki</v>
          </cell>
          <cell r="O417">
            <v>73</v>
          </cell>
          <cell r="P417">
            <v>70</v>
          </cell>
          <cell r="Q417">
            <v>160</v>
          </cell>
          <cell r="U417">
            <v>99</v>
          </cell>
          <cell r="V417">
            <v>160</v>
          </cell>
          <cell r="BH417" t="str">
            <v>Lebih</v>
          </cell>
          <cell r="BI417" t="str">
            <v>Normal</v>
          </cell>
          <cell r="BJ417" t="str">
            <v>Normal</v>
          </cell>
          <cell r="BL417" t="str">
            <v>Normal</v>
          </cell>
          <cell r="BN417" t="str">
            <v>Normal</v>
          </cell>
          <cell r="BO417" t="str">
            <v>Tidak</v>
          </cell>
          <cell r="BT417" t="str">
            <v>Gg Penglihatan</v>
          </cell>
          <cell r="BW417" t="str">
            <v>Normal</v>
          </cell>
          <cell r="CI417" t="str">
            <v>Mandiri (A)</v>
          </cell>
          <cell r="CZ417" t="str">
            <v>Normal</v>
          </cell>
        </row>
        <row r="418">
          <cell r="C418" t="str">
            <v>Purwodadi</v>
          </cell>
          <cell r="M418" t="str">
            <v>Perempuan</v>
          </cell>
          <cell r="O418">
            <v>64</v>
          </cell>
          <cell r="P418">
            <v>59</v>
          </cell>
          <cell r="Q418">
            <v>152</v>
          </cell>
          <cell r="U418">
            <v>118</v>
          </cell>
          <cell r="V418">
            <v>130</v>
          </cell>
          <cell r="BH418" t="str">
            <v>Lebih</v>
          </cell>
          <cell r="BI418" t="str">
            <v>Normal</v>
          </cell>
          <cell r="BJ418" t="str">
            <v>Normal</v>
          </cell>
          <cell r="BL418" t="str">
            <v>Normal</v>
          </cell>
          <cell r="BN418" t="str">
            <v>Normal</v>
          </cell>
          <cell r="BO418" t="str">
            <v>Tidak</v>
          </cell>
          <cell r="BT418" t="str">
            <v>Normal</v>
          </cell>
          <cell r="BW418" t="str">
            <v>Normal</v>
          </cell>
          <cell r="CI418" t="str">
            <v>Mandiri (A)</v>
          </cell>
          <cell r="CZ418" t="str">
            <v>Normal</v>
          </cell>
        </row>
        <row r="419">
          <cell r="C419" t="str">
            <v>Purwodadi</v>
          </cell>
          <cell r="M419" t="str">
            <v>Perempuan</v>
          </cell>
          <cell r="O419">
            <v>66</v>
          </cell>
          <cell r="P419">
            <v>66</v>
          </cell>
          <cell r="Q419">
            <v>156</v>
          </cell>
          <cell r="U419">
            <v>120</v>
          </cell>
          <cell r="V419">
            <v>150</v>
          </cell>
          <cell r="BH419" t="str">
            <v>Lebih</v>
          </cell>
          <cell r="BI419" t="str">
            <v>Normal</v>
          </cell>
          <cell r="BJ419" t="str">
            <v>Normal</v>
          </cell>
          <cell r="BL419" t="str">
            <v>Tinggi</v>
          </cell>
          <cell r="BN419" t="str">
            <v>Normal</v>
          </cell>
          <cell r="BO419" t="str">
            <v>Tidak</v>
          </cell>
          <cell r="BT419" t="str">
            <v>Normal</v>
          </cell>
          <cell r="BW419" t="str">
            <v>Normal</v>
          </cell>
          <cell r="CI419" t="str">
            <v>Mandiri (A)</v>
          </cell>
          <cell r="CZ419" t="str">
            <v>Normal</v>
          </cell>
        </row>
        <row r="420">
          <cell r="C420" t="str">
            <v>Purwodadi</v>
          </cell>
          <cell r="M420" t="str">
            <v>Perempuan</v>
          </cell>
          <cell r="O420">
            <v>72</v>
          </cell>
          <cell r="P420">
            <v>57</v>
          </cell>
          <cell r="Q420">
            <v>150</v>
          </cell>
          <cell r="U420">
            <v>120</v>
          </cell>
          <cell r="V420">
            <v>150</v>
          </cell>
          <cell r="BH420" t="str">
            <v>Lebih</v>
          </cell>
          <cell r="BI420" t="str">
            <v>Normal</v>
          </cell>
          <cell r="BJ420" t="str">
            <v>Normal</v>
          </cell>
          <cell r="BL420" t="str">
            <v>Tinggi</v>
          </cell>
          <cell r="BN420" t="str">
            <v>Normal</v>
          </cell>
          <cell r="BO420" t="str">
            <v>Tidak</v>
          </cell>
          <cell r="BT420" t="str">
            <v>Normal</v>
          </cell>
          <cell r="BW420" t="str">
            <v>Normal</v>
          </cell>
          <cell r="CI420" t="str">
            <v>Mandiri (A)</v>
          </cell>
          <cell r="CZ420" t="str">
            <v>Normal</v>
          </cell>
        </row>
        <row r="421">
          <cell r="C421" t="str">
            <v>Purwodadi</v>
          </cell>
          <cell r="M421" t="str">
            <v>Perempuan</v>
          </cell>
          <cell r="O421">
            <v>62</v>
          </cell>
          <cell r="P421">
            <v>53</v>
          </cell>
          <cell r="Q421">
            <v>155</v>
          </cell>
          <cell r="U421">
            <v>147</v>
          </cell>
          <cell r="V421">
            <v>180</v>
          </cell>
          <cell r="BH421" t="str">
            <v>Normal</v>
          </cell>
          <cell r="BI421" t="str">
            <v>Normal</v>
          </cell>
          <cell r="BJ421" t="str">
            <v>Normal</v>
          </cell>
          <cell r="BL421" t="str">
            <v>Normal</v>
          </cell>
          <cell r="BN421" t="str">
            <v>Normal</v>
          </cell>
          <cell r="BO421" t="str">
            <v>Tidak</v>
          </cell>
          <cell r="BT421" t="str">
            <v>Normal</v>
          </cell>
          <cell r="BW421" t="str">
            <v>Normal</v>
          </cell>
          <cell r="CI421" t="str">
            <v>Mandiri (A)</v>
          </cell>
          <cell r="CZ421" t="str">
            <v>Normal</v>
          </cell>
        </row>
        <row r="422">
          <cell r="C422" t="str">
            <v>Purwodadi</v>
          </cell>
          <cell r="M422" t="str">
            <v>Perempuan</v>
          </cell>
          <cell r="O422">
            <v>76</v>
          </cell>
          <cell r="P422">
            <v>49</v>
          </cell>
          <cell r="Q422">
            <v>152</v>
          </cell>
          <cell r="U422">
            <v>111</v>
          </cell>
          <cell r="V422">
            <v>180</v>
          </cell>
          <cell r="BH422" t="str">
            <v>Normal</v>
          </cell>
          <cell r="BI422" t="str">
            <v>Normal</v>
          </cell>
          <cell r="BJ422" t="str">
            <v>Normal</v>
          </cell>
          <cell r="BL422" t="str">
            <v>Tinggi</v>
          </cell>
          <cell r="BN422" t="str">
            <v>Tinggi</v>
          </cell>
          <cell r="BO422" t="str">
            <v>Tidak</v>
          </cell>
          <cell r="BT422" t="str">
            <v>Normal</v>
          </cell>
          <cell r="BW422" t="str">
            <v>Normal</v>
          </cell>
          <cell r="CI422" t="str">
            <v>Mandiri (A)</v>
          </cell>
          <cell r="CZ422" t="str">
            <v>Normal</v>
          </cell>
        </row>
        <row r="423">
          <cell r="C423" t="str">
            <v>Purwodadi</v>
          </cell>
          <cell r="M423" t="str">
            <v>Perempuan</v>
          </cell>
          <cell r="O423">
            <v>77</v>
          </cell>
          <cell r="P423">
            <v>57</v>
          </cell>
          <cell r="Q423">
            <v>155</v>
          </cell>
          <cell r="U423">
            <v>183</v>
          </cell>
          <cell r="V423">
            <v>190</v>
          </cell>
          <cell r="BH423" t="str">
            <v>Normal</v>
          </cell>
          <cell r="BI423" t="str">
            <v>Normal</v>
          </cell>
          <cell r="BJ423" t="str">
            <v>Normal</v>
          </cell>
          <cell r="BL423" t="str">
            <v>Tinggi</v>
          </cell>
          <cell r="BN423" t="str">
            <v>Tinggi</v>
          </cell>
          <cell r="BO423" t="str">
            <v>Tidak</v>
          </cell>
          <cell r="BT423" t="str">
            <v>Normal</v>
          </cell>
          <cell r="BW423" t="str">
            <v>Normal</v>
          </cell>
          <cell r="CI423" t="str">
            <v>Mandiri (A)</v>
          </cell>
          <cell r="CZ423" t="str">
            <v>Normal</v>
          </cell>
        </row>
        <row r="424">
          <cell r="C424" t="str">
            <v>Purwodadi</v>
          </cell>
          <cell r="M424" t="str">
            <v>Perempuan</v>
          </cell>
          <cell r="O424">
            <v>66</v>
          </cell>
          <cell r="P424">
            <v>69</v>
          </cell>
          <cell r="Q424">
            <v>159</v>
          </cell>
          <cell r="U424">
            <v>138</v>
          </cell>
          <cell r="V424">
            <v>180</v>
          </cell>
          <cell r="BH424" t="str">
            <v>Lebih</v>
          </cell>
          <cell r="BI424" t="str">
            <v>Normal</v>
          </cell>
          <cell r="BJ424" t="str">
            <v>Normal</v>
          </cell>
          <cell r="BL424" t="str">
            <v>Normal</v>
          </cell>
          <cell r="BN424" t="str">
            <v>Normal</v>
          </cell>
          <cell r="BO424" t="str">
            <v>Tidak</v>
          </cell>
          <cell r="BT424" t="str">
            <v>Normal</v>
          </cell>
          <cell r="BW424" t="str">
            <v>Normal</v>
          </cell>
          <cell r="CI424" t="str">
            <v>Mandiri (A)</v>
          </cell>
          <cell r="CZ424" t="str">
            <v>Normal</v>
          </cell>
        </row>
        <row r="425">
          <cell r="C425" t="str">
            <v>Purwodadi</v>
          </cell>
          <cell r="M425" t="str">
            <v>Perempuan</v>
          </cell>
          <cell r="O425">
            <v>71</v>
          </cell>
          <cell r="P425">
            <v>53</v>
          </cell>
          <cell r="Q425">
            <v>148</v>
          </cell>
          <cell r="U425">
            <v>150</v>
          </cell>
          <cell r="V425">
            <v>180</v>
          </cell>
          <cell r="BH425" t="str">
            <v>Normal</v>
          </cell>
          <cell r="BI425" t="str">
            <v>Normal</v>
          </cell>
          <cell r="BJ425" t="str">
            <v>Normal</v>
          </cell>
          <cell r="BL425" t="str">
            <v>Tinggi</v>
          </cell>
          <cell r="BN425" t="str">
            <v>Normal</v>
          </cell>
          <cell r="BO425" t="str">
            <v>Tidak</v>
          </cell>
          <cell r="BT425" t="str">
            <v>Normal</v>
          </cell>
          <cell r="BW425" t="str">
            <v>Normal</v>
          </cell>
          <cell r="CI425" t="str">
            <v>Mandiri (A)</v>
          </cell>
          <cell r="CZ425" t="str">
            <v>Normal</v>
          </cell>
        </row>
        <row r="426">
          <cell r="C426" t="str">
            <v>Purwodadi</v>
          </cell>
          <cell r="M426" t="str">
            <v>Perempuan</v>
          </cell>
          <cell r="O426">
            <v>68</v>
          </cell>
          <cell r="P426">
            <v>49</v>
          </cell>
          <cell r="Q426">
            <v>141</v>
          </cell>
          <cell r="U426">
            <v>120</v>
          </cell>
          <cell r="V426">
            <v>100</v>
          </cell>
          <cell r="BH426" t="str">
            <v>Normal</v>
          </cell>
          <cell r="BI426" t="str">
            <v>Normal</v>
          </cell>
          <cell r="BJ426" t="str">
            <v>Normal</v>
          </cell>
          <cell r="BL426" t="str">
            <v>Tinggi</v>
          </cell>
          <cell r="BN426" t="str">
            <v>Normal</v>
          </cell>
          <cell r="BO426" t="str">
            <v>Tidak</v>
          </cell>
          <cell r="BT426" t="str">
            <v>Normal</v>
          </cell>
          <cell r="BW426" t="str">
            <v>Normal</v>
          </cell>
          <cell r="CI426" t="str">
            <v>Mandiri (A)</v>
          </cell>
          <cell r="CZ426" t="str">
            <v>Normal</v>
          </cell>
        </row>
        <row r="427">
          <cell r="C427" t="str">
            <v>Purwodadi</v>
          </cell>
          <cell r="M427" t="str">
            <v>Laki-laki</v>
          </cell>
          <cell r="O427">
            <v>82</v>
          </cell>
          <cell r="P427">
            <v>57</v>
          </cell>
          <cell r="Q427">
            <v>159</v>
          </cell>
          <cell r="U427">
            <v>120</v>
          </cell>
          <cell r="V427">
            <v>120</v>
          </cell>
          <cell r="BH427" t="str">
            <v>Normal</v>
          </cell>
          <cell r="BI427" t="str">
            <v>Normal</v>
          </cell>
          <cell r="BJ427" t="str">
            <v>Normal</v>
          </cell>
          <cell r="BL427" t="str">
            <v>Normal</v>
          </cell>
          <cell r="BN427" t="str">
            <v>Normal</v>
          </cell>
          <cell r="BO427" t="str">
            <v>Tidak</v>
          </cell>
          <cell r="BT427" t="str">
            <v>Normal</v>
          </cell>
          <cell r="BW427" t="str">
            <v>Gg Pendengaran</v>
          </cell>
          <cell r="CI427" t="str">
            <v>Mandiri (A)</v>
          </cell>
          <cell r="CZ427" t="str">
            <v>Normal</v>
          </cell>
        </row>
        <row r="428">
          <cell r="C428" t="str">
            <v>Purwodadi</v>
          </cell>
          <cell r="M428" t="str">
            <v>Perempuan</v>
          </cell>
          <cell r="O428">
            <v>82</v>
          </cell>
          <cell r="P428">
            <v>48</v>
          </cell>
          <cell r="Q428">
            <v>156</v>
          </cell>
          <cell r="U428">
            <v>130</v>
          </cell>
          <cell r="V428">
            <v>100</v>
          </cell>
          <cell r="BH428" t="str">
            <v>Normal</v>
          </cell>
          <cell r="BI428" t="str">
            <v>Normal</v>
          </cell>
          <cell r="BJ428" t="str">
            <v>Normal</v>
          </cell>
          <cell r="BL428" t="str">
            <v>Normal</v>
          </cell>
          <cell r="BN428" t="str">
            <v>Normal</v>
          </cell>
          <cell r="BO428" t="str">
            <v>Tidak</v>
          </cell>
          <cell r="BT428" t="str">
            <v>Normal</v>
          </cell>
          <cell r="BW428" t="str">
            <v>Normal</v>
          </cell>
          <cell r="CI428" t="str">
            <v>Mandiri (A)</v>
          </cell>
          <cell r="CZ428" t="str">
            <v>Normal</v>
          </cell>
        </row>
        <row r="429">
          <cell r="C429" t="str">
            <v>Purwodadi</v>
          </cell>
          <cell r="M429" t="str">
            <v>Perempuan</v>
          </cell>
          <cell r="O429">
            <v>65</v>
          </cell>
          <cell r="P429">
            <v>59</v>
          </cell>
          <cell r="Q429">
            <v>150</v>
          </cell>
          <cell r="U429">
            <v>101</v>
          </cell>
          <cell r="V429">
            <v>154</v>
          </cell>
          <cell r="BH429" t="str">
            <v>Lebih</v>
          </cell>
          <cell r="BI429" t="str">
            <v>Normal</v>
          </cell>
          <cell r="BJ429" t="str">
            <v>Normal</v>
          </cell>
          <cell r="BL429" t="str">
            <v>Normal</v>
          </cell>
          <cell r="BN429" t="str">
            <v>Normal</v>
          </cell>
          <cell r="BO429" t="str">
            <v>Tidak</v>
          </cell>
          <cell r="BT429" t="str">
            <v>Normal</v>
          </cell>
          <cell r="BW429" t="str">
            <v>Normal</v>
          </cell>
          <cell r="CI429" t="str">
            <v>Mandiri (A)</v>
          </cell>
          <cell r="CZ429" t="str">
            <v>Normal</v>
          </cell>
        </row>
        <row r="430">
          <cell r="C430" t="str">
            <v>Purwodadi</v>
          </cell>
          <cell r="M430" t="str">
            <v>Laki-laki</v>
          </cell>
          <cell r="O430">
            <v>68</v>
          </cell>
          <cell r="P430">
            <v>76</v>
          </cell>
          <cell r="Q430">
            <v>173</v>
          </cell>
          <cell r="U430">
            <v>216</v>
          </cell>
          <cell r="V430">
            <v>187</v>
          </cell>
          <cell r="BH430" t="str">
            <v>Lebih</v>
          </cell>
          <cell r="BI430" t="str">
            <v>DM</v>
          </cell>
          <cell r="BJ430" t="str">
            <v>Normal</v>
          </cell>
          <cell r="BL430" t="str">
            <v>Tinggi</v>
          </cell>
          <cell r="BN430" t="str">
            <v>Normal</v>
          </cell>
          <cell r="BO430" t="str">
            <v>Tidak</v>
          </cell>
          <cell r="BT430" t="str">
            <v>Normal</v>
          </cell>
          <cell r="BW430" t="str">
            <v>Normal</v>
          </cell>
          <cell r="CI430" t="str">
            <v>Mandiri (A)</v>
          </cell>
          <cell r="CZ430" t="str">
            <v>Normal</v>
          </cell>
        </row>
        <row r="431">
          <cell r="C431" t="str">
            <v>Purwodadi</v>
          </cell>
          <cell r="M431" t="str">
            <v>Perempuan</v>
          </cell>
          <cell r="O431">
            <v>68</v>
          </cell>
          <cell r="P431">
            <v>61</v>
          </cell>
          <cell r="Q431">
            <v>156</v>
          </cell>
          <cell r="U431">
            <v>170</v>
          </cell>
          <cell r="V431">
            <v>150</v>
          </cell>
          <cell r="BH431" t="str">
            <v>Lebih</v>
          </cell>
          <cell r="BI431" t="str">
            <v>Normal</v>
          </cell>
          <cell r="BJ431" t="str">
            <v>Normal</v>
          </cell>
          <cell r="BL431" t="str">
            <v>Tinggi</v>
          </cell>
          <cell r="BN431" t="str">
            <v>Normal</v>
          </cell>
          <cell r="BO431" t="str">
            <v>Tidak</v>
          </cell>
          <cell r="BT431" t="str">
            <v>Normal</v>
          </cell>
          <cell r="BW431" t="str">
            <v>Normal</v>
          </cell>
          <cell r="CI431" t="str">
            <v>Mandiri (A)</v>
          </cell>
          <cell r="CZ431" t="str">
            <v>Normal</v>
          </cell>
        </row>
        <row r="432">
          <cell r="C432" t="str">
            <v>Purwodadi</v>
          </cell>
          <cell r="M432" t="str">
            <v>Perempuan</v>
          </cell>
          <cell r="O432">
            <v>63</v>
          </cell>
          <cell r="P432">
            <v>50</v>
          </cell>
          <cell r="Q432">
            <v>143</v>
          </cell>
          <cell r="U432">
            <v>170</v>
          </cell>
          <cell r="V432">
            <v>150</v>
          </cell>
          <cell r="BH432" t="str">
            <v>Normal</v>
          </cell>
          <cell r="BI432" t="str">
            <v>Normal</v>
          </cell>
          <cell r="BJ432" t="str">
            <v>Normal</v>
          </cell>
          <cell r="BL432" t="str">
            <v>Tinggi</v>
          </cell>
          <cell r="BN432" t="str">
            <v>Normal</v>
          </cell>
          <cell r="BO432" t="str">
            <v>Tidak</v>
          </cell>
          <cell r="BT432" t="str">
            <v>Normal</v>
          </cell>
          <cell r="BW432" t="str">
            <v>Normal</v>
          </cell>
          <cell r="CI432" t="str">
            <v>Mandiri (A)</v>
          </cell>
          <cell r="CZ432" t="str">
            <v>Normal</v>
          </cell>
        </row>
        <row r="433">
          <cell r="C433" t="str">
            <v>Purwodadi</v>
          </cell>
          <cell r="M433" t="str">
            <v>Perempuan</v>
          </cell>
          <cell r="O433">
            <v>80</v>
          </cell>
          <cell r="P433">
            <v>50</v>
          </cell>
          <cell r="Q433">
            <v>147</v>
          </cell>
          <cell r="U433">
            <v>170</v>
          </cell>
          <cell r="V433">
            <v>150</v>
          </cell>
          <cell r="BH433" t="str">
            <v>Normal</v>
          </cell>
          <cell r="BI433" t="str">
            <v>Normal</v>
          </cell>
          <cell r="BJ433" t="str">
            <v>Normal</v>
          </cell>
          <cell r="BL433" t="str">
            <v>Tinggi</v>
          </cell>
          <cell r="BN433" t="str">
            <v>Normal</v>
          </cell>
          <cell r="BO433" t="str">
            <v>Tidak</v>
          </cell>
          <cell r="BT433" t="str">
            <v>Normal</v>
          </cell>
          <cell r="BW433" t="str">
            <v>Normal</v>
          </cell>
          <cell r="CI433" t="str">
            <v>Mandiri (A)</v>
          </cell>
          <cell r="CZ433" t="str">
            <v>Normal</v>
          </cell>
        </row>
        <row r="434">
          <cell r="C434" t="str">
            <v>Purwodadi</v>
          </cell>
          <cell r="M434" t="str">
            <v>Laki-laki</v>
          </cell>
          <cell r="O434">
            <v>66</v>
          </cell>
          <cell r="P434">
            <v>70</v>
          </cell>
          <cell r="Q434">
            <v>168</v>
          </cell>
          <cell r="U434">
            <v>108</v>
          </cell>
          <cell r="V434">
            <v>170</v>
          </cell>
          <cell r="BH434" t="str">
            <v>Normal</v>
          </cell>
          <cell r="BI434" t="str">
            <v>Normal</v>
          </cell>
          <cell r="BJ434" t="str">
            <v>Normal</v>
          </cell>
          <cell r="BL434" t="str">
            <v>Normal</v>
          </cell>
          <cell r="BN434" t="str">
            <v>Normal</v>
          </cell>
          <cell r="BO434" t="str">
            <v>Tidak</v>
          </cell>
          <cell r="BT434" t="str">
            <v>Normal</v>
          </cell>
          <cell r="BW434" t="str">
            <v>Normal</v>
          </cell>
          <cell r="CI434" t="str">
            <v>Mandiri (A)</v>
          </cell>
          <cell r="CZ434" t="str">
            <v>Normal</v>
          </cell>
        </row>
        <row r="435">
          <cell r="C435" t="str">
            <v>Polowijen</v>
          </cell>
          <cell r="M435" t="str">
            <v>Perempuan</v>
          </cell>
          <cell r="O435">
            <v>60</v>
          </cell>
          <cell r="P435">
            <v>60</v>
          </cell>
          <cell r="Q435">
            <v>155</v>
          </cell>
          <cell r="U435">
            <v>120</v>
          </cell>
          <cell r="V435">
            <v>140</v>
          </cell>
          <cell r="BH435" t="str">
            <v>Normal</v>
          </cell>
          <cell r="BI435" t="str">
            <v>Normal</v>
          </cell>
          <cell r="BJ435" t="str">
            <v>Normal</v>
          </cell>
          <cell r="BL435" t="str">
            <v>Normal</v>
          </cell>
          <cell r="BN435" t="str">
            <v>Normal</v>
          </cell>
          <cell r="BO435" t="str">
            <v>Tidak</v>
          </cell>
          <cell r="BT435" t="str">
            <v>Normal</v>
          </cell>
          <cell r="BW435" t="str">
            <v>Normal</v>
          </cell>
          <cell r="CI435" t="str">
            <v>Mandiri (A)</v>
          </cell>
          <cell r="CZ435" t="str">
            <v>Normal</v>
          </cell>
        </row>
        <row r="436">
          <cell r="C436" t="str">
            <v>Polowijen</v>
          </cell>
          <cell r="M436" t="str">
            <v>Laki-laki</v>
          </cell>
          <cell r="O436">
            <v>61</v>
          </cell>
          <cell r="P436">
            <v>75</v>
          </cell>
          <cell r="Q436">
            <v>168</v>
          </cell>
          <cell r="U436">
            <v>119</v>
          </cell>
          <cell r="V436">
            <v>150</v>
          </cell>
          <cell r="BH436" t="str">
            <v>Lebih</v>
          </cell>
          <cell r="BI436" t="str">
            <v>Normal</v>
          </cell>
          <cell r="BJ436" t="str">
            <v>Normal</v>
          </cell>
          <cell r="BL436" t="str">
            <v>Tinggi</v>
          </cell>
          <cell r="BN436" t="str">
            <v>Normal</v>
          </cell>
          <cell r="BO436" t="str">
            <v>Tidak</v>
          </cell>
          <cell r="BT436" t="str">
            <v>Normal</v>
          </cell>
          <cell r="BW436" t="str">
            <v>Normal</v>
          </cell>
          <cell r="CI436" t="str">
            <v>Mandiri (A)</v>
          </cell>
          <cell r="CZ436" t="str">
            <v>Normal</v>
          </cell>
        </row>
        <row r="437">
          <cell r="C437" t="str">
            <v>Purwodadi</v>
          </cell>
          <cell r="M437" t="str">
            <v>Perempuan</v>
          </cell>
          <cell r="O437">
            <v>71</v>
          </cell>
          <cell r="P437">
            <v>55</v>
          </cell>
          <cell r="Q437">
            <v>150</v>
          </cell>
          <cell r="U437">
            <v>116</v>
          </cell>
          <cell r="V437">
            <v>130</v>
          </cell>
          <cell r="BH437" t="str">
            <v>Normal</v>
          </cell>
          <cell r="BI437" t="str">
            <v>Normal</v>
          </cell>
          <cell r="BJ437" t="str">
            <v>Normal</v>
          </cell>
          <cell r="BL437" t="str">
            <v>Normal</v>
          </cell>
          <cell r="BN437" t="str">
            <v>Normal</v>
          </cell>
          <cell r="BO437" t="str">
            <v>Tidak</v>
          </cell>
          <cell r="BT437" t="str">
            <v>Gg Penglihatan</v>
          </cell>
          <cell r="BW437" t="str">
            <v>Normal</v>
          </cell>
          <cell r="CI437" t="str">
            <v>Mandiri (A)</v>
          </cell>
          <cell r="CZ437" t="str">
            <v>Normal</v>
          </cell>
        </row>
        <row r="438">
          <cell r="C438" t="str">
            <v>Purwodadi</v>
          </cell>
          <cell r="M438" t="str">
            <v>Laki-laki</v>
          </cell>
          <cell r="O438">
            <v>74</v>
          </cell>
          <cell r="P438">
            <v>80</v>
          </cell>
          <cell r="Q438">
            <v>170</v>
          </cell>
          <cell r="U438">
            <v>128</v>
          </cell>
          <cell r="V438">
            <v>160</v>
          </cell>
          <cell r="BH438" t="str">
            <v>Lebih</v>
          </cell>
          <cell r="BI438" t="str">
            <v>Normal</v>
          </cell>
          <cell r="BJ438" t="str">
            <v>Normal</v>
          </cell>
          <cell r="BL438" t="str">
            <v>Tinggi</v>
          </cell>
          <cell r="BN438" t="str">
            <v>Normal</v>
          </cell>
          <cell r="BO438" t="str">
            <v>Tidak</v>
          </cell>
          <cell r="BT438" t="str">
            <v>Gg Penglihatan</v>
          </cell>
          <cell r="BW438" t="str">
            <v>Gg Pendengaran</v>
          </cell>
          <cell r="CI438" t="str">
            <v>Mandiri (A)</v>
          </cell>
          <cell r="CZ438" t="str">
            <v>Normal</v>
          </cell>
        </row>
        <row r="439">
          <cell r="C439" t="str">
            <v>Purwodadi</v>
          </cell>
          <cell r="M439" t="str">
            <v>Laki-laki</v>
          </cell>
          <cell r="O439">
            <v>66</v>
          </cell>
          <cell r="P439">
            <v>70</v>
          </cell>
          <cell r="Q439">
            <v>167</v>
          </cell>
          <cell r="U439">
            <v>115</v>
          </cell>
          <cell r="V439">
            <v>160</v>
          </cell>
          <cell r="BH439" t="str">
            <v>Lebih</v>
          </cell>
          <cell r="BI439" t="str">
            <v>Normal</v>
          </cell>
          <cell r="BJ439" t="str">
            <v>Normal</v>
          </cell>
          <cell r="BL439" t="str">
            <v>Normal</v>
          </cell>
          <cell r="BN439" t="str">
            <v>Normal</v>
          </cell>
          <cell r="BO439" t="str">
            <v>Tidak</v>
          </cell>
          <cell r="BT439" t="str">
            <v>Gg Penglihatan</v>
          </cell>
          <cell r="BW439" t="str">
            <v>Normal</v>
          </cell>
          <cell r="CI439" t="str">
            <v>Mandiri (A)</v>
          </cell>
          <cell r="CZ439" t="str">
            <v>Normal</v>
          </cell>
        </row>
        <row r="440">
          <cell r="C440" t="str">
            <v>Polowijen</v>
          </cell>
          <cell r="M440" t="str">
            <v>Perempuan</v>
          </cell>
          <cell r="O440">
            <v>66</v>
          </cell>
          <cell r="P440">
            <v>60</v>
          </cell>
          <cell r="Q440">
            <v>156</v>
          </cell>
          <cell r="U440">
            <v>120</v>
          </cell>
          <cell r="V440">
            <v>160</v>
          </cell>
          <cell r="BH440" t="str">
            <v>Normal</v>
          </cell>
          <cell r="BI440" t="str">
            <v>Normal</v>
          </cell>
          <cell r="BJ440" t="str">
            <v>Normal</v>
          </cell>
          <cell r="BL440" t="str">
            <v>Normal</v>
          </cell>
          <cell r="BN440" t="str">
            <v>Tinggi</v>
          </cell>
          <cell r="BO440" t="str">
            <v>Tidak</v>
          </cell>
          <cell r="BT440" t="str">
            <v>Gg Penglihatan</v>
          </cell>
          <cell r="BW440" t="str">
            <v>Normal</v>
          </cell>
          <cell r="CI440" t="str">
            <v>Mandiri (A)</v>
          </cell>
          <cell r="CZ440" t="str">
            <v>Normal</v>
          </cell>
        </row>
        <row r="441">
          <cell r="C441" t="str">
            <v>Polowijen</v>
          </cell>
          <cell r="M441" t="str">
            <v>Perempuan</v>
          </cell>
          <cell r="O441">
            <v>68</v>
          </cell>
          <cell r="P441">
            <v>70</v>
          </cell>
          <cell r="Q441">
            <v>167</v>
          </cell>
          <cell r="U441">
            <v>190</v>
          </cell>
          <cell r="V441">
            <v>165</v>
          </cell>
          <cell r="BH441" t="str">
            <v>Lebih</v>
          </cell>
          <cell r="BI441" t="str">
            <v>Normal</v>
          </cell>
          <cell r="BJ441" t="str">
            <v>Normal</v>
          </cell>
          <cell r="BL441" t="str">
            <v>Normal</v>
          </cell>
          <cell r="BN441" t="str">
            <v>Normal</v>
          </cell>
          <cell r="BO441" t="str">
            <v>Tidak</v>
          </cell>
          <cell r="BT441" t="str">
            <v>Gg Penglihatan</v>
          </cell>
          <cell r="BW441" t="str">
            <v>Normal</v>
          </cell>
          <cell r="CI441" t="str">
            <v>Mandiri (A)</v>
          </cell>
          <cell r="CZ441" t="str">
            <v>Normal</v>
          </cell>
        </row>
        <row r="442">
          <cell r="C442" t="str">
            <v>Balearjosari</v>
          </cell>
          <cell r="M442" t="str">
            <v>Laki-laki</v>
          </cell>
          <cell r="O442">
            <v>67</v>
          </cell>
          <cell r="P442">
            <v>80</v>
          </cell>
          <cell r="Q442">
            <v>170</v>
          </cell>
          <cell r="U442">
            <v>160</v>
          </cell>
          <cell r="V442">
            <v>155</v>
          </cell>
          <cell r="BH442" t="str">
            <v>Lebih</v>
          </cell>
          <cell r="BI442" t="str">
            <v>Normal</v>
          </cell>
          <cell r="BJ442" t="str">
            <v>Normal</v>
          </cell>
          <cell r="BL442" t="str">
            <v>Tinggi</v>
          </cell>
          <cell r="BN442" t="str">
            <v>Normal</v>
          </cell>
          <cell r="BO442" t="str">
            <v>Tidak</v>
          </cell>
          <cell r="BT442" t="str">
            <v>Normal</v>
          </cell>
          <cell r="BW442" t="str">
            <v>Normal</v>
          </cell>
          <cell r="CI442" t="str">
            <v>Mandiri (A)</v>
          </cell>
          <cell r="CZ442" t="str">
            <v>Normal</v>
          </cell>
        </row>
        <row r="443">
          <cell r="C443" t="str">
            <v>Purwodadi</v>
          </cell>
          <cell r="M443" t="str">
            <v>Laki-laki</v>
          </cell>
          <cell r="O443">
            <v>60</v>
          </cell>
          <cell r="P443">
            <v>75</v>
          </cell>
          <cell r="Q443">
            <v>166</v>
          </cell>
          <cell r="U443">
            <v>154</v>
          </cell>
          <cell r="V443">
            <v>170</v>
          </cell>
          <cell r="BH443" t="str">
            <v>Lebih</v>
          </cell>
          <cell r="BI443" t="str">
            <v>Normal</v>
          </cell>
          <cell r="BJ443" t="str">
            <v>Normal</v>
          </cell>
          <cell r="BL443" t="str">
            <v>Normal</v>
          </cell>
          <cell r="BN443" t="str">
            <v>Normal</v>
          </cell>
          <cell r="BO443" t="str">
            <v>Tidak</v>
          </cell>
          <cell r="BT443" t="str">
            <v>Normal</v>
          </cell>
          <cell r="BW443" t="str">
            <v>Normal</v>
          </cell>
          <cell r="CI443" t="str">
            <v>Mandiri (A)</v>
          </cell>
          <cell r="CZ443" t="str">
            <v>Normal</v>
          </cell>
        </row>
        <row r="444">
          <cell r="C444" t="str">
            <v>Polowijen</v>
          </cell>
          <cell r="M444" t="str">
            <v>Laki-laki</v>
          </cell>
          <cell r="O444">
            <v>64</v>
          </cell>
          <cell r="P444">
            <v>88</v>
          </cell>
          <cell r="Q444">
            <v>172</v>
          </cell>
          <cell r="U444">
            <v>116</v>
          </cell>
          <cell r="V444">
            <v>170</v>
          </cell>
          <cell r="BH444" t="str">
            <v>Lebih</v>
          </cell>
          <cell r="BI444" t="str">
            <v>Normal</v>
          </cell>
          <cell r="BJ444" t="str">
            <v>Normal</v>
          </cell>
          <cell r="BL444" t="str">
            <v>Normal</v>
          </cell>
          <cell r="BN444" t="str">
            <v>Normal</v>
          </cell>
          <cell r="BO444" t="str">
            <v>Tidak</v>
          </cell>
          <cell r="BT444" t="str">
            <v>Gg Penglihatan</v>
          </cell>
          <cell r="BW444" t="str">
            <v>Normal</v>
          </cell>
          <cell r="CI444" t="str">
            <v>Mandiri (A)</v>
          </cell>
          <cell r="CZ444" t="str">
            <v>Normal</v>
          </cell>
        </row>
        <row r="445">
          <cell r="C445" t="str">
            <v>Purwodadi</v>
          </cell>
          <cell r="M445" t="str">
            <v>Perempuan</v>
          </cell>
          <cell r="O445">
            <v>59</v>
          </cell>
          <cell r="P445">
            <v>86</v>
          </cell>
          <cell r="Q445">
            <v>151</v>
          </cell>
          <cell r="U445">
            <v>113</v>
          </cell>
          <cell r="V445">
            <v>1</v>
          </cell>
          <cell r="BH445" t="str">
            <v>Lebih</v>
          </cell>
          <cell r="BI445" t="str">
            <v>Normal</v>
          </cell>
          <cell r="BJ445" t="str">
            <v>Normal</v>
          </cell>
          <cell r="BL445" t="str">
            <v>Tinggi</v>
          </cell>
          <cell r="BN445" t="str">
            <v>-</v>
          </cell>
          <cell r="BO445" t="str">
            <v>Tidak</v>
          </cell>
          <cell r="BT445" t="str">
            <v>Normal</v>
          </cell>
          <cell r="BW445" t="str">
            <v>Normal</v>
          </cell>
          <cell r="CI445" t="str">
            <v>Mandiri (A)</v>
          </cell>
          <cell r="CZ445" t="str">
            <v>Normal</v>
          </cell>
        </row>
        <row r="446">
          <cell r="C446" t="str">
            <v>Purwodadi</v>
          </cell>
          <cell r="M446" t="str">
            <v>Perempuan</v>
          </cell>
          <cell r="O446">
            <v>66</v>
          </cell>
          <cell r="P446">
            <v>58</v>
          </cell>
          <cell r="Q446">
            <v>154</v>
          </cell>
          <cell r="U446">
            <v>108</v>
          </cell>
          <cell r="V446">
            <v>233</v>
          </cell>
          <cell r="BH446" t="str">
            <v>Normal</v>
          </cell>
          <cell r="BI446" t="str">
            <v>Normal</v>
          </cell>
          <cell r="BJ446" t="str">
            <v>Kolesterol Tinggi</v>
          </cell>
          <cell r="BL446" t="str">
            <v>Normal</v>
          </cell>
          <cell r="BN446" t="str">
            <v>Normal</v>
          </cell>
          <cell r="BO446" t="str">
            <v>Tidak</v>
          </cell>
          <cell r="BT446" t="str">
            <v>Normal</v>
          </cell>
          <cell r="BW446" t="str">
            <v>Normal</v>
          </cell>
          <cell r="CI446" t="str">
            <v>Mandiri (A)</v>
          </cell>
          <cell r="CZ446" t="str">
            <v>Normal</v>
          </cell>
        </row>
        <row r="447">
          <cell r="C447" t="str">
            <v>Balearjosari</v>
          </cell>
          <cell r="M447" t="str">
            <v>Perempuan</v>
          </cell>
          <cell r="O447">
            <v>64</v>
          </cell>
          <cell r="P447">
            <v>59</v>
          </cell>
          <cell r="Q447">
            <v>160</v>
          </cell>
          <cell r="U447">
            <v>108</v>
          </cell>
          <cell r="V447">
            <v>175</v>
          </cell>
          <cell r="BH447" t="str">
            <v>Normal</v>
          </cell>
          <cell r="BI447" t="str">
            <v>Normal</v>
          </cell>
          <cell r="BJ447" t="str">
            <v>Normal</v>
          </cell>
          <cell r="BL447" t="str">
            <v>Normal</v>
          </cell>
          <cell r="BN447" t="str">
            <v>Normal</v>
          </cell>
          <cell r="BO447" t="str">
            <v>Tidak</v>
          </cell>
          <cell r="BT447" t="str">
            <v>Gg Penglihatan</v>
          </cell>
          <cell r="BW447" t="str">
            <v>Normal</v>
          </cell>
          <cell r="CI447" t="str">
            <v>Mandiri (A)</v>
          </cell>
          <cell r="CZ447" t="str">
            <v>Normal</v>
          </cell>
        </row>
        <row r="448">
          <cell r="C448" t="str">
            <v>Balearjosari</v>
          </cell>
          <cell r="M448" t="str">
            <v>Perempuan</v>
          </cell>
          <cell r="O448">
            <v>85</v>
          </cell>
          <cell r="P448">
            <v>65</v>
          </cell>
          <cell r="Q448">
            <v>156</v>
          </cell>
          <cell r="U448">
            <v>143</v>
          </cell>
          <cell r="V448">
            <v>182</v>
          </cell>
          <cell r="BH448" t="str">
            <v>Lebih</v>
          </cell>
          <cell r="BI448" t="str">
            <v>Normal</v>
          </cell>
          <cell r="BJ448" t="str">
            <v>Normal</v>
          </cell>
          <cell r="BL448" t="str">
            <v>Tinggi</v>
          </cell>
          <cell r="BN448" t="str">
            <v>Normal</v>
          </cell>
          <cell r="BO448" t="str">
            <v>Tidak</v>
          </cell>
          <cell r="BT448" t="str">
            <v>Gg Penglihatan</v>
          </cell>
          <cell r="BW448" t="str">
            <v>Gg Pendengaran</v>
          </cell>
          <cell r="CI448" t="str">
            <v>Ketergantungan Ringan (B)</v>
          </cell>
          <cell r="CZ448" t="str">
            <v>Kemungkinan besar ada gangguan depresi</v>
          </cell>
        </row>
        <row r="449">
          <cell r="C449" t="str">
            <v>Balearjosari</v>
          </cell>
          <cell r="M449" t="str">
            <v>Perempuan</v>
          </cell>
          <cell r="O449">
            <v>86</v>
          </cell>
          <cell r="P449">
            <v>47</v>
          </cell>
          <cell r="Q449">
            <v>152</v>
          </cell>
          <cell r="U449">
            <v>108</v>
          </cell>
          <cell r="V449">
            <v>117</v>
          </cell>
          <cell r="BH449" t="str">
            <v>Normal</v>
          </cell>
          <cell r="BI449" t="str">
            <v>Normal</v>
          </cell>
          <cell r="BJ449" t="str">
            <v>Normal</v>
          </cell>
          <cell r="BL449" t="str">
            <v>Normal</v>
          </cell>
          <cell r="BN449" t="str">
            <v>Tinggi</v>
          </cell>
          <cell r="BO449" t="str">
            <v>Ya</v>
          </cell>
          <cell r="BT449" t="str">
            <v>Gg Penglihatan</v>
          </cell>
          <cell r="BW449" t="str">
            <v>Normal</v>
          </cell>
          <cell r="CI449" t="str">
            <v>Ketergantungan Ringan (B)</v>
          </cell>
          <cell r="CZ449" t="str">
            <v>Normal</v>
          </cell>
        </row>
        <row r="450">
          <cell r="C450" t="str">
            <v>Balearjosari</v>
          </cell>
          <cell r="M450" t="str">
            <v>Perempuan</v>
          </cell>
          <cell r="O450">
            <v>62</v>
          </cell>
          <cell r="P450">
            <v>61</v>
          </cell>
          <cell r="Q450">
            <v>157</v>
          </cell>
          <cell r="U450">
            <v>114</v>
          </cell>
          <cell r="V450">
            <v>242</v>
          </cell>
          <cell r="BH450" t="str">
            <v>Normal</v>
          </cell>
          <cell r="BI450" t="str">
            <v>Normal</v>
          </cell>
          <cell r="BJ450" t="str">
            <v>Kolesterol Tinggi</v>
          </cell>
          <cell r="BL450" t="str">
            <v>Tinggi</v>
          </cell>
          <cell r="BN450" t="str">
            <v>Normal</v>
          </cell>
          <cell r="BO450" t="str">
            <v>Tidak</v>
          </cell>
          <cell r="BT450" t="str">
            <v>Gg Penglihatan</v>
          </cell>
          <cell r="BW450" t="str">
            <v>Normal</v>
          </cell>
          <cell r="CI450" t="str">
            <v>Mandiri (A)</v>
          </cell>
          <cell r="CZ450" t="str">
            <v>Normal</v>
          </cell>
        </row>
        <row r="451">
          <cell r="C451" t="str">
            <v>Balearjosari</v>
          </cell>
          <cell r="M451" t="str">
            <v>Perempuan</v>
          </cell>
          <cell r="O451">
            <v>87</v>
          </cell>
          <cell r="P451">
            <v>47</v>
          </cell>
          <cell r="Q451">
            <v>157</v>
          </cell>
          <cell r="U451">
            <v>166</v>
          </cell>
          <cell r="V451">
            <v>271</v>
          </cell>
          <cell r="BH451" t="str">
            <v>Normal</v>
          </cell>
          <cell r="BI451" t="str">
            <v>Normal</v>
          </cell>
          <cell r="BJ451" t="str">
            <v>Kolesterol Tinggi</v>
          </cell>
          <cell r="BL451" t="str">
            <v>Tinggi</v>
          </cell>
          <cell r="BN451" t="str">
            <v>Normal</v>
          </cell>
          <cell r="BO451" t="str">
            <v>Tidak</v>
          </cell>
          <cell r="BT451" t="str">
            <v>Normal</v>
          </cell>
          <cell r="BW451" t="str">
            <v>Normal</v>
          </cell>
          <cell r="CI451" t="str">
            <v>Mandiri (A)</v>
          </cell>
          <cell r="CZ451" t="str">
            <v>Normal</v>
          </cell>
        </row>
        <row r="452">
          <cell r="C452" t="str">
            <v>Balearjosari</v>
          </cell>
          <cell r="M452" t="str">
            <v>Perempuan</v>
          </cell>
          <cell r="O452">
            <v>61</v>
          </cell>
          <cell r="P452">
            <v>59</v>
          </cell>
          <cell r="Q452">
            <v>158</v>
          </cell>
          <cell r="U452">
            <v>110</v>
          </cell>
          <cell r="V452">
            <v>236</v>
          </cell>
          <cell r="BH452" t="str">
            <v>Normal</v>
          </cell>
          <cell r="BI452" t="str">
            <v>Normal</v>
          </cell>
          <cell r="BJ452" t="str">
            <v>Kolesterol Tinggi</v>
          </cell>
          <cell r="BL452" t="str">
            <v>Normal</v>
          </cell>
          <cell r="BN452" t="str">
            <v>Normal</v>
          </cell>
          <cell r="BO452" t="str">
            <v>Tidak</v>
          </cell>
          <cell r="BT452" t="str">
            <v>Gg Penglihatan</v>
          </cell>
          <cell r="BW452" t="str">
            <v>Normal</v>
          </cell>
          <cell r="CI452" t="str">
            <v>Mandiri (A)</v>
          </cell>
          <cell r="CZ452" t="str">
            <v>Normal</v>
          </cell>
        </row>
        <row r="453">
          <cell r="C453" t="str">
            <v>Balearjosari</v>
          </cell>
          <cell r="M453" t="str">
            <v>Perempuan</v>
          </cell>
          <cell r="O453">
            <v>79</v>
          </cell>
          <cell r="P453">
            <v>60</v>
          </cell>
          <cell r="Q453">
            <v>147</v>
          </cell>
          <cell r="U453">
            <v>123</v>
          </cell>
          <cell r="V453">
            <v>164</v>
          </cell>
          <cell r="BH453" t="str">
            <v>Lebih</v>
          </cell>
          <cell r="BI453" t="str">
            <v>Normal</v>
          </cell>
          <cell r="BJ453" t="str">
            <v>Normal</v>
          </cell>
          <cell r="BL453" t="str">
            <v>Tinggi</v>
          </cell>
          <cell r="BN453" t="str">
            <v>Normal</v>
          </cell>
          <cell r="BO453" t="str">
            <v>Tidak</v>
          </cell>
          <cell r="BT453" t="str">
            <v>Gg Penglihatan</v>
          </cell>
          <cell r="BW453" t="str">
            <v>Normal</v>
          </cell>
          <cell r="CI453" t="str">
            <v>Ketergantungan Ringan (B)</v>
          </cell>
          <cell r="CZ453" t="str">
            <v>Normal</v>
          </cell>
        </row>
        <row r="454">
          <cell r="C454" t="str">
            <v>Balearjosari</v>
          </cell>
          <cell r="M454" t="str">
            <v>Perempuan</v>
          </cell>
          <cell r="O454">
            <v>61</v>
          </cell>
          <cell r="P454">
            <v>57</v>
          </cell>
          <cell r="Q454">
            <v>154</v>
          </cell>
          <cell r="U454">
            <v>108</v>
          </cell>
          <cell r="V454">
            <v>287</v>
          </cell>
          <cell r="BH454" t="str">
            <v>Normal</v>
          </cell>
          <cell r="BI454" t="str">
            <v>Normal</v>
          </cell>
          <cell r="BJ454" t="str">
            <v>Kolesterol Tinggi</v>
          </cell>
          <cell r="BL454" t="str">
            <v>Tinggi</v>
          </cell>
          <cell r="BN454" t="str">
            <v>Normal</v>
          </cell>
          <cell r="BO454" t="str">
            <v>Tidak</v>
          </cell>
          <cell r="BT454" t="str">
            <v>Gg Penglihatan</v>
          </cell>
          <cell r="BW454" t="str">
            <v>Normal</v>
          </cell>
          <cell r="CI454" t="str">
            <v>Mandiri (A)</v>
          </cell>
          <cell r="CZ454" t="str">
            <v>Normal</v>
          </cell>
        </row>
        <row r="455">
          <cell r="C455" t="str">
            <v>Balearjosari</v>
          </cell>
          <cell r="M455" t="str">
            <v>Perempuan</v>
          </cell>
          <cell r="O455">
            <v>55</v>
          </cell>
          <cell r="P455">
            <v>87</v>
          </cell>
          <cell r="Q455">
            <v>161</v>
          </cell>
          <cell r="U455">
            <v>124</v>
          </cell>
          <cell r="V455">
            <v>302</v>
          </cell>
          <cell r="BH455" t="str">
            <v>Lebih</v>
          </cell>
          <cell r="BI455" t="str">
            <v>Normal</v>
          </cell>
          <cell r="BJ455" t="str">
            <v>Kolesterol Tinggi</v>
          </cell>
          <cell r="BL455" t="str">
            <v>Normal</v>
          </cell>
          <cell r="BN455" t="str">
            <v>Tinggi</v>
          </cell>
          <cell r="BO455" t="str">
            <v>Tidak</v>
          </cell>
          <cell r="BT455" t="str">
            <v>Normal</v>
          </cell>
          <cell r="BW455" t="str">
            <v>Normal</v>
          </cell>
          <cell r="CI455" t="str">
            <v>Mandiri (A)</v>
          </cell>
          <cell r="CZ455" t="str">
            <v>Normal</v>
          </cell>
        </row>
        <row r="456">
          <cell r="C456" t="str">
            <v>Balearjosari</v>
          </cell>
          <cell r="M456" t="str">
            <v>Laki-laki</v>
          </cell>
          <cell r="O456">
            <v>57</v>
          </cell>
          <cell r="P456">
            <v>70</v>
          </cell>
          <cell r="Q456">
            <v>165</v>
          </cell>
          <cell r="U456">
            <v>148</v>
          </cell>
          <cell r="V456">
            <v>169</v>
          </cell>
          <cell r="BH456" t="str">
            <v>Lebih</v>
          </cell>
          <cell r="BI456" t="str">
            <v>Normal</v>
          </cell>
          <cell r="BJ456" t="str">
            <v>Normal</v>
          </cell>
          <cell r="BL456" t="str">
            <v>Normal</v>
          </cell>
          <cell r="BN456" t="str">
            <v>Normal</v>
          </cell>
          <cell r="BO456" t="str">
            <v>Tidak</v>
          </cell>
          <cell r="BT456" t="str">
            <v>Normal</v>
          </cell>
          <cell r="BW456" t="str">
            <v>Normal</v>
          </cell>
          <cell r="CI456" t="str">
            <v>Mandiri (A)</v>
          </cell>
          <cell r="CZ456" t="str">
            <v>Normal</v>
          </cell>
        </row>
        <row r="457">
          <cell r="C457" t="str">
            <v>Balearjosari</v>
          </cell>
          <cell r="M457" t="str">
            <v>Laki-laki</v>
          </cell>
          <cell r="O457">
            <v>62</v>
          </cell>
          <cell r="P457">
            <v>61</v>
          </cell>
          <cell r="Q457">
            <v>165</v>
          </cell>
          <cell r="U457">
            <v>147</v>
          </cell>
          <cell r="V457">
            <v>137</v>
          </cell>
          <cell r="BH457" t="str">
            <v>Normal</v>
          </cell>
          <cell r="BI457" t="str">
            <v>Normal</v>
          </cell>
          <cell r="BJ457" t="str">
            <v>Normal</v>
          </cell>
          <cell r="BL457" t="str">
            <v>Normal</v>
          </cell>
          <cell r="BN457" t="str">
            <v>Normal</v>
          </cell>
          <cell r="BO457" t="str">
            <v>Ya</v>
          </cell>
          <cell r="BT457" t="str">
            <v>Gg Penglihatan</v>
          </cell>
          <cell r="BW457" t="str">
            <v>Normal</v>
          </cell>
          <cell r="CI457" t="str">
            <v>Mandiri (A)</v>
          </cell>
          <cell r="CZ457" t="str">
            <v>Normal</v>
          </cell>
        </row>
        <row r="458">
          <cell r="C458" t="str">
            <v>Balearjosari</v>
          </cell>
          <cell r="M458" t="str">
            <v>Perempuan</v>
          </cell>
          <cell r="O458">
            <v>55</v>
          </cell>
          <cell r="P458">
            <v>50</v>
          </cell>
          <cell r="Q458">
            <v>149</v>
          </cell>
          <cell r="U458">
            <v>103</v>
          </cell>
          <cell r="V458">
            <v>236</v>
          </cell>
          <cell r="BH458" t="str">
            <v>Normal</v>
          </cell>
          <cell r="BI458" t="str">
            <v>Normal</v>
          </cell>
          <cell r="BJ458" t="str">
            <v>Kolesterol Tinggi</v>
          </cell>
          <cell r="BL458" t="str">
            <v>Tinggi</v>
          </cell>
          <cell r="BN458" t="str">
            <v>Normal</v>
          </cell>
          <cell r="BO458" t="str">
            <v>Tidak</v>
          </cell>
          <cell r="BT458" t="str">
            <v>Normal</v>
          </cell>
          <cell r="BW458" t="str">
            <v>Normal</v>
          </cell>
          <cell r="CI458" t="str">
            <v>Mandiri (A)</v>
          </cell>
          <cell r="CZ458" t="str">
            <v>Normal</v>
          </cell>
        </row>
        <row r="459">
          <cell r="C459" t="str">
            <v>Balearjosari</v>
          </cell>
          <cell r="M459" t="str">
            <v>Perempuan</v>
          </cell>
          <cell r="O459">
            <v>58</v>
          </cell>
          <cell r="P459">
            <v>56</v>
          </cell>
          <cell r="Q459">
            <v>150</v>
          </cell>
          <cell r="U459">
            <v>115</v>
          </cell>
          <cell r="V459">
            <v>148</v>
          </cell>
          <cell r="BH459" t="str">
            <v>Normal</v>
          </cell>
          <cell r="BI459" t="str">
            <v>Normal</v>
          </cell>
          <cell r="BJ459" t="str">
            <v>Normal</v>
          </cell>
          <cell r="BL459" t="str">
            <v>Normal</v>
          </cell>
          <cell r="BN459" t="str">
            <v>Normal</v>
          </cell>
          <cell r="BO459" t="str">
            <v>Tidak</v>
          </cell>
          <cell r="BT459" t="str">
            <v>Gg Penglihatan</v>
          </cell>
          <cell r="BW459" t="str">
            <v>Normal</v>
          </cell>
          <cell r="CI459" t="str">
            <v>Mandiri (A)</v>
          </cell>
          <cell r="CZ459" t="str">
            <v>Normal</v>
          </cell>
        </row>
        <row r="460">
          <cell r="C460" t="str">
            <v>Balearjosari</v>
          </cell>
          <cell r="M460" t="str">
            <v>Perempuan</v>
          </cell>
          <cell r="O460">
            <v>52</v>
          </cell>
          <cell r="P460">
            <v>58</v>
          </cell>
          <cell r="Q460">
            <v>158</v>
          </cell>
          <cell r="U460">
            <v>106</v>
          </cell>
          <cell r="V460">
            <v>172</v>
          </cell>
          <cell r="BH460" t="str">
            <v>Normal</v>
          </cell>
          <cell r="BI460" t="str">
            <v>Normal</v>
          </cell>
          <cell r="BJ460" t="str">
            <v>Normal</v>
          </cell>
          <cell r="BL460" t="str">
            <v>Normal</v>
          </cell>
          <cell r="BN460" t="str">
            <v>Normal</v>
          </cell>
          <cell r="BO460" t="str">
            <v>Tidak</v>
          </cell>
          <cell r="BT460" t="str">
            <v>Gg Penglihatan</v>
          </cell>
          <cell r="BW460" t="str">
            <v>Normal</v>
          </cell>
          <cell r="CI460" t="str">
            <v>Mandiri (A)</v>
          </cell>
          <cell r="CZ460" t="str">
            <v>Normal</v>
          </cell>
        </row>
        <row r="461">
          <cell r="C461" t="str">
            <v>Balearjosari</v>
          </cell>
          <cell r="M461" t="str">
            <v>Perempuan</v>
          </cell>
          <cell r="O461">
            <v>53</v>
          </cell>
          <cell r="P461">
            <v>54</v>
          </cell>
          <cell r="Q461">
            <v>155</v>
          </cell>
          <cell r="U461">
            <v>92</v>
          </cell>
          <cell r="V461">
            <v>157</v>
          </cell>
          <cell r="BH461" t="str">
            <v>Normal</v>
          </cell>
          <cell r="BI461" t="str">
            <v>Normal</v>
          </cell>
          <cell r="BJ461" t="str">
            <v>Normal</v>
          </cell>
          <cell r="BL461" t="str">
            <v>Normal</v>
          </cell>
          <cell r="BN461" t="str">
            <v>Normal</v>
          </cell>
          <cell r="BO461" t="str">
            <v>Tidak</v>
          </cell>
          <cell r="BT461" t="str">
            <v>Normal</v>
          </cell>
          <cell r="BW461" t="str">
            <v>Normal</v>
          </cell>
          <cell r="CI461" t="str">
            <v>Mandiri (A)</v>
          </cell>
          <cell r="CZ461" t="str">
            <v>Normal</v>
          </cell>
        </row>
        <row r="462">
          <cell r="C462" t="str">
            <v>Balearjosari</v>
          </cell>
          <cell r="M462" t="str">
            <v>Laki-laki</v>
          </cell>
          <cell r="O462">
            <v>64</v>
          </cell>
          <cell r="P462">
            <v>65</v>
          </cell>
          <cell r="Q462">
            <v>160</v>
          </cell>
          <cell r="U462">
            <v>121</v>
          </cell>
          <cell r="V462">
            <v>219</v>
          </cell>
          <cell r="BH462" t="str">
            <v>Lebih</v>
          </cell>
          <cell r="BI462" t="str">
            <v>Normal</v>
          </cell>
          <cell r="BJ462" t="str">
            <v>Kolesterol Tinggi</v>
          </cell>
          <cell r="BL462" t="str">
            <v>Normal</v>
          </cell>
          <cell r="BN462" t="str">
            <v>Normal</v>
          </cell>
          <cell r="BO462" t="str">
            <v>Tidak</v>
          </cell>
          <cell r="BT462" t="str">
            <v>Gg Penglihatan</v>
          </cell>
          <cell r="BW462" t="str">
            <v>Normal</v>
          </cell>
          <cell r="CI462" t="str">
            <v>Mandiri (A)</v>
          </cell>
          <cell r="CZ462" t="str">
            <v>Normal</v>
          </cell>
        </row>
        <row r="463">
          <cell r="C463" t="str">
            <v>Balearjosari</v>
          </cell>
          <cell r="M463" t="str">
            <v>Perempuan</v>
          </cell>
          <cell r="O463">
            <v>53</v>
          </cell>
          <cell r="P463">
            <v>97</v>
          </cell>
          <cell r="Q463">
            <v>165</v>
          </cell>
          <cell r="U463">
            <v>154</v>
          </cell>
          <cell r="V463">
            <v>169</v>
          </cell>
          <cell r="BH463" t="str">
            <v>Lebih</v>
          </cell>
          <cell r="BI463" t="str">
            <v>Normal</v>
          </cell>
          <cell r="BJ463" t="str">
            <v>Normal</v>
          </cell>
          <cell r="BL463" t="str">
            <v>Normal</v>
          </cell>
          <cell r="BN463" t="str">
            <v>Normal</v>
          </cell>
          <cell r="BO463" t="str">
            <v>Tidak</v>
          </cell>
          <cell r="BT463" t="str">
            <v>Gg Penglihatan</v>
          </cell>
          <cell r="BW463" t="str">
            <v>Normal</v>
          </cell>
          <cell r="CI463" t="str">
            <v>Mandiri (A)</v>
          </cell>
          <cell r="CZ463" t="str">
            <v>Normal</v>
          </cell>
        </row>
        <row r="464">
          <cell r="C464" t="str">
            <v>Balearjosari</v>
          </cell>
          <cell r="M464" t="str">
            <v>Perempuan</v>
          </cell>
          <cell r="O464">
            <v>60</v>
          </cell>
          <cell r="P464">
            <v>55</v>
          </cell>
          <cell r="Q464">
            <v>163</v>
          </cell>
          <cell r="U464">
            <v>107</v>
          </cell>
          <cell r="V464">
            <v>182</v>
          </cell>
          <cell r="BH464" t="str">
            <v>Normal</v>
          </cell>
          <cell r="BI464" t="str">
            <v>Normal</v>
          </cell>
          <cell r="BJ464" t="str">
            <v>Normal</v>
          </cell>
          <cell r="BL464" t="str">
            <v>Tinggi</v>
          </cell>
          <cell r="BN464" t="str">
            <v>Normal</v>
          </cell>
          <cell r="BO464" t="str">
            <v>Tidak</v>
          </cell>
          <cell r="BT464" t="str">
            <v>Gg Penglihatan</v>
          </cell>
          <cell r="BW464" t="str">
            <v>Normal</v>
          </cell>
          <cell r="CI464" t="str">
            <v>Mandiri (A)</v>
          </cell>
          <cell r="CZ464" t="str">
            <v>Normal</v>
          </cell>
        </row>
        <row r="465">
          <cell r="C465" t="str">
            <v>Balearjosari</v>
          </cell>
          <cell r="M465" t="str">
            <v>Perempuan</v>
          </cell>
          <cell r="O465">
            <v>53</v>
          </cell>
          <cell r="P465">
            <v>53</v>
          </cell>
          <cell r="Q465">
            <v>158</v>
          </cell>
          <cell r="U465">
            <v>136</v>
          </cell>
          <cell r="V465">
            <v>187</v>
          </cell>
          <cell r="BH465" t="str">
            <v>Normal</v>
          </cell>
          <cell r="BI465" t="str">
            <v>Normal</v>
          </cell>
          <cell r="BJ465" t="str">
            <v>Normal</v>
          </cell>
          <cell r="BL465" t="str">
            <v>Normal</v>
          </cell>
          <cell r="BN465" t="str">
            <v>Normal</v>
          </cell>
          <cell r="BO465" t="str">
            <v>Tidak</v>
          </cell>
          <cell r="BT465" t="str">
            <v>Gg Penglihatan</v>
          </cell>
          <cell r="BW465" t="str">
            <v>Normal</v>
          </cell>
          <cell r="CI465" t="str">
            <v>Mandiri (A)</v>
          </cell>
          <cell r="CZ465" t="str">
            <v>Normal</v>
          </cell>
        </row>
        <row r="466">
          <cell r="C466" t="str">
            <v>Balearjosari</v>
          </cell>
          <cell r="M466" t="str">
            <v>Perempuan</v>
          </cell>
          <cell r="O466">
            <v>52</v>
          </cell>
          <cell r="P466">
            <v>40</v>
          </cell>
          <cell r="Q466">
            <v>156</v>
          </cell>
          <cell r="U466">
            <v>112</v>
          </cell>
          <cell r="V466">
            <v>177</v>
          </cell>
          <cell r="BH466" t="str">
            <v>IMT Kurang</v>
          </cell>
          <cell r="BI466" t="str">
            <v>Normal</v>
          </cell>
          <cell r="BJ466" t="str">
            <v>Normal</v>
          </cell>
          <cell r="BL466" t="str">
            <v>Tinggi</v>
          </cell>
          <cell r="BN466" t="str">
            <v>Normal</v>
          </cell>
          <cell r="BO466" t="str">
            <v>Tidak</v>
          </cell>
          <cell r="BT466" t="str">
            <v>Gg Penglihatan</v>
          </cell>
          <cell r="BW466" t="str">
            <v>Normal</v>
          </cell>
          <cell r="CI466" t="str">
            <v>Mandiri (A)</v>
          </cell>
          <cell r="CZ466" t="str">
            <v>Normal</v>
          </cell>
        </row>
        <row r="467">
          <cell r="C467" t="str">
            <v>Balearjosari</v>
          </cell>
          <cell r="M467" t="str">
            <v>Perempuan</v>
          </cell>
          <cell r="O467">
            <v>61</v>
          </cell>
          <cell r="P467">
            <v>46</v>
          </cell>
          <cell r="Q467">
            <v>155</v>
          </cell>
          <cell r="U467">
            <v>104</v>
          </cell>
          <cell r="V467">
            <v>168</v>
          </cell>
          <cell r="BH467" t="str">
            <v>Normal</v>
          </cell>
          <cell r="BI467" t="str">
            <v>Normal</v>
          </cell>
          <cell r="BJ467" t="str">
            <v>Normal</v>
          </cell>
          <cell r="BL467" t="str">
            <v>Tinggi</v>
          </cell>
          <cell r="BN467" t="str">
            <v>Normal</v>
          </cell>
          <cell r="BO467" t="str">
            <v>Tidak</v>
          </cell>
          <cell r="BT467" t="str">
            <v>Gg Penglihatan</v>
          </cell>
          <cell r="BW467" t="str">
            <v>Normal</v>
          </cell>
          <cell r="CI467" t="str">
            <v>Mandiri (A)</v>
          </cell>
          <cell r="CZ467" t="str">
            <v>Normal</v>
          </cell>
        </row>
        <row r="468">
          <cell r="C468" t="str">
            <v>Balearjosari</v>
          </cell>
          <cell r="M468" t="str">
            <v>Perempuan</v>
          </cell>
          <cell r="O468">
            <v>53</v>
          </cell>
          <cell r="P468">
            <v>65</v>
          </cell>
          <cell r="Q468">
            <v>163</v>
          </cell>
          <cell r="U468">
            <v>93</v>
          </cell>
          <cell r="V468">
            <v>203</v>
          </cell>
          <cell r="BH468" t="str">
            <v>Normal</v>
          </cell>
          <cell r="BI468" t="str">
            <v>Normal</v>
          </cell>
          <cell r="BJ468" t="str">
            <v>Kolesterol Tinggi</v>
          </cell>
          <cell r="BL468" t="str">
            <v>Normal</v>
          </cell>
          <cell r="BN468" t="str">
            <v>Normal</v>
          </cell>
          <cell r="BO468" t="str">
            <v>Tidak</v>
          </cell>
          <cell r="BT468" t="str">
            <v>Normal</v>
          </cell>
          <cell r="BW468" t="str">
            <v>Normal</v>
          </cell>
          <cell r="CI468" t="str">
            <v>Mandiri (A)</v>
          </cell>
          <cell r="CZ468" t="str">
            <v>Normal</v>
          </cell>
        </row>
        <row r="469">
          <cell r="C469" t="str">
            <v>Balearjosari</v>
          </cell>
          <cell r="M469" t="str">
            <v>Perempuan</v>
          </cell>
          <cell r="O469">
            <v>71</v>
          </cell>
          <cell r="P469">
            <v>60</v>
          </cell>
          <cell r="Q469">
            <v>162</v>
          </cell>
          <cell r="U469">
            <v>149</v>
          </cell>
          <cell r="V469">
            <v>132</v>
          </cell>
          <cell r="BH469" t="str">
            <v>Normal</v>
          </cell>
          <cell r="BI469" t="str">
            <v>Normal</v>
          </cell>
          <cell r="BJ469" t="str">
            <v>Normal</v>
          </cell>
          <cell r="BL469" t="str">
            <v>Normal</v>
          </cell>
          <cell r="BN469" t="str">
            <v>Normal</v>
          </cell>
          <cell r="BO469" t="str">
            <v>Tidak</v>
          </cell>
          <cell r="BT469" t="str">
            <v>Gg Penglihatan</v>
          </cell>
          <cell r="BW469" t="str">
            <v>Normal</v>
          </cell>
          <cell r="CI469" t="str">
            <v>Mandiri (A)</v>
          </cell>
          <cell r="CZ469" t="str">
            <v>Normal</v>
          </cell>
        </row>
        <row r="470">
          <cell r="C470" t="str">
            <v>Purwodadi</v>
          </cell>
          <cell r="M470" t="str">
            <v>Laki-laki</v>
          </cell>
          <cell r="O470">
            <v>65</v>
          </cell>
          <cell r="P470">
            <v>80</v>
          </cell>
          <cell r="Q470">
            <v>170</v>
          </cell>
          <cell r="U470">
            <v>93</v>
          </cell>
          <cell r="V470">
            <v>140</v>
          </cell>
          <cell r="BH470" t="str">
            <v>Lebih</v>
          </cell>
          <cell r="BI470" t="str">
            <v>Normal</v>
          </cell>
          <cell r="BJ470" t="str">
            <v>Normal</v>
          </cell>
          <cell r="BL470" t="str">
            <v>Normal</v>
          </cell>
          <cell r="BN470" t="str">
            <v>Normal</v>
          </cell>
          <cell r="BO470" t="str">
            <v>Tidak</v>
          </cell>
          <cell r="BT470" t="str">
            <v>Gg Penglihatan</v>
          </cell>
          <cell r="BW470" t="str">
            <v>Normal</v>
          </cell>
          <cell r="CI470" t="str">
            <v>Mandiri (A)</v>
          </cell>
          <cell r="CZ470" t="str">
            <v>Normal</v>
          </cell>
        </row>
        <row r="471">
          <cell r="C471" t="str">
            <v>Purwodadi</v>
          </cell>
          <cell r="M471" t="str">
            <v>Laki-laki</v>
          </cell>
          <cell r="O471">
            <v>65</v>
          </cell>
          <cell r="P471">
            <v>80</v>
          </cell>
          <cell r="Q471">
            <v>170</v>
          </cell>
          <cell r="U471">
            <v>98</v>
          </cell>
          <cell r="V471">
            <v>150</v>
          </cell>
          <cell r="BH471" t="str">
            <v>Lebih</v>
          </cell>
          <cell r="BI471" t="str">
            <v>Normal</v>
          </cell>
          <cell r="BJ471" t="str">
            <v>Normal</v>
          </cell>
          <cell r="BL471" t="str">
            <v>Tinggi</v>
          </cell>
          <cell r="BN471" t="str">
            <v>Normal</v>
          </cell>
          <cell r="BO471" t="str">
            <v>Tidak</v>
          </cell>
          <cell r="BT471" t="str">
            <v>Gg Penglihatan</v>
          </cell>
          <cell r="BW471" t="str">
            <v>Normal</v>
          </cell>
          <cell r="CI471" t="str">
            <v>Mandiri (A)</v>
          </cell>
          <cell r="CZ471" t="str">
            <v>Normal</v>
          </cell>
        </row>
        <row r="472">
          <cell r="C472" t="str">
            <v>Polowijen</v>
          </cell>
          <cell r="M472" t="str">
            <v>Perempuan</v>
          </cell>
          <cell r="O472">
            <v>68</v>
          </cell>
          <cell r="P472">
            <v>65</v>
          </cell>
          <cell r="Q472">
            <v>155</v>
          </cell>
          <cell r="U472">
            <v>108</v>
          </cell>
          <cell r="V472">
            <v>130</v>
          </cell>
          <cell r="BH472" t="str">
            <v>Lebih</v>
          </cell>
          <cell r="BI472" t="str">
            <v>Normal</v>
          </cell>
          <cell r="BJ472" t="str">
            <v>Normal</v>
          </cell>
          <cell r="BL472" t="str">
            <v>Tinggi</v>
          </cell>
          <cell r="BN472" t="str">
            <v>Normal</v>
          </cell>
          <cell r="BO472" t="str">
            <v>Tidak</v>
          </cell>
          <cell r="BT472" t="str">
            <v>Gg Penglihatan</v>
          </cell>
          <cell r="BW472" t="str">
            <v>Normal</v>
          </cell>
          <cell r="CI472" t="str">
            <v>Mandiri (A)</v>
          </cell>
          <cell r="CZ472" t="str">
            <v>Normal</v>
          </cell>
        </row>
        <row r="473">
          <cell r="C473" t="str">
            <v>Polowijen</v>
          </cell>
          <cell r="M473" t="str">
            <v>Perempuan</v>
          </cell>
          <cell r="O473">
            <v>65</v>
          </cell>
          <cell r="P473">
            <v>65</v>
          </cell>
          <cell r="Q473">
            <v>150</v>
          </cell>
          <cell r="U473">
            <v>170</v>
          </cell>
          <cell r="V473">
            <v>210</v>
          </cell>
          <cell r="BH473" t="str">
            <v>Lebih</v>
          </cell>
          <cell r="BI473" t="str">
            <v>Normal</v>
          </cell>
          <cell r="BJ473" t="str">
            <v>Kolesterol Tinggi</v>
          </cell>
          <cell r="BL473" t="str">
            <v>Normal</v>
          </cell>
          <cell r="BN473" t="str">
            <v>Normal</v>
          </cell>
          <cell r="BO473" t="str">
            <v>Tidak</v>
          </cell>
          <cell r="BT473" t="str">
            <v>Gg Penglihatan</v>
          </cell>
          <cell r="BW473" t="str">
            <v>Normal</v>
          </cell>
          <cell r="CI473" t="str">
            <v>Mandiri (A)</v>
          </cell>
          <cell r="CZ473" t="str">
            <v>Normal</v>
          </cell>
        </row>
        <row r="474">
          <cell r="C474" t="str">
            <v>Purwodadi</v>
          </cell>
          <cell r="M474" t="str">
            <v>Perempuan</v>
          </cell>
          <cell r="O474">
            <v>78</v>
          </cell>
          <cell r="P474">
            <v>60</v>
          </cell>
          <cell r="Q474">
            <v>155</v>
          </cell>
          <cell r="U474">
            <v>109</v>
          </cell>
          <cell r="V474">
            <v>200</v>
          </cell>
          <cell r="BH474" t="str">
            <v>Normal</v>
          </cell>
          <cell r="BI474" t="str">
            <v>Normal</v>
          </cell>
          <cell r="BJ474" t="str">
            <v>Normal</v>
          </cell>
          <cell r="BL474" t="str">
            <v>Tinggi</v>
          </cell>
          <cell r="BN474" t="str">
            <v>Tinggi</v>
          </cell>
          <cell r="BO474" t="str">
            <v>Tidak</v>
          </cell>
          <cell r="BT474" t="str">
            <v>Gg Penglihatan</v>
          </cell>
          <cell r="BW474" t="str">
            <v>Normal</v>
          </cell>
          <cell r="CI474" t="str">
            <v>Mandiri (A)</v>
          </cell>
          <cell r="CZ474" t="str">
            <v>Normal</v>
          </cell>
        </row>
        <row r="475">
          <cell r="C475" t="str">
            <v>Polowijen</v>
          </cell>
          <cell r="M475" t="str">
            <v>Perempuan</v>
          </cell>
          <cell r="O475">
            <v>79</v>
          </cell>
          <cell r="P475">
            <v>70</v>
          </cell>
          <cell r="Q475">
            <v>156</v>
          </cell>
          <cell r="U475">
            <v>103</v>
          </cell>
          <cell r="V475">
            <v>180</v>
          </cell>
          <cell r="BH475" t="str">
            <v>Lebih</v>
          </cell>
          <cell r="BI475" t="str">
            <v>Normal</v>
          </cell>
          <cell r="BJ475" t="str">
            <v>Normal</v>
          </cell>
          <cell r="BL475" t="str">
            <v>Normal</v>
          </cell>
          <cell r="BN475" t="str">
            <v>Normal</v>
          </cell>
          <cell r="BO475" t="str">
            <v>Tidak</v>
          </cell>
          <cell r="BT475" t="str">
            <v>Gg Penglihatan</v>
          </cell>
          <cell r="BW475" t="str">
            <v>Normal</v>
          </cell>
          <cell r="CI475" t="str">
            <v>Mandiri (A)</v>
          </cell>
          <cell r="CZ475" t="str">
            <v>Normal</v>
          </cell>
        </row>
        <row r="476">
          <cell r="C476" t="str">
            <v>Purwodadi</v>
          </cell>
          <cell r="M476" t="str">
            <v>Perempuan</v>
          </cell>
          <cell r="O476">
            <v>85</v>
          </cell>
          <cell r="P476">
            <v>55</v>
          </cell>
          <cell r="Q476">
            <v>145</v>
          </cell>
          <cell r="U476">
            <v>98</v>
          </cell>
          <cell r="V476">
            <v>160</v>
          </cell>
          <cell r="BH476" t="str">
            <v>Lebih</v>
          </cell>
          <cell r="BI476" t="str">
            <v>Normal</v>
          </cell>
          <cell r="BJ476" t="str">
            <v>Normal</v>
          </cell>
          <cell r="BL476" t="str">
            <v>Tinggi</v>
          </cell>
          <cell r="BN476" t="str">
            <v>Normal</v>
          </cell>
          <cell r="BO476" t="str">
            <v>Tidak</v>
          </cell>
          <cell r="BT476" t="str">
            <v>Gg Penglihatan</v>
          </cell>
          <cell r="BW476" t="str">
            <v>Gg Pendengaran</v>
          </cell>
          <cell r="CI476" t="str">
            <v>Ketergantungan Ringan (B)</v>
          </cell>
          <cell r="CZ476" t="str">
            <v>Kemungkinan besar ada gangguan depresi</v>
          </cell>
        </row>
        <row r="477">
          <cell r="C477" t="str">
            <v>Polowijen</v>
          </cell>
          <cell r="M477" t="str">
            <v>Laki-laki</v>
          </cell>
          <cell r="O477">
            <v>68</v>
          </cell>
          <cell r="P477">
            <v>70</v>
          </cell>
          <cell r="Q477">
            <v>165</v>
          </cell>
          <cell r="U477">
            <v>108</v>
          </cell>
          <cell r="V477">
            <v>190</v>
          </cell>
          <cell r="BH477" t="str">
            <v>Lebih</v>
          </cell>
          <cell r="BI477" t="str">
            <v>Normal</v>
          </cell>
          <cell r="BJ477" t="str">
            <v>Normal</v>
          </cell>
          <cell r="BL477" t="str">
            <v>Tinggi</v>
          </cell>
          <cell r="BN477" t="str">
            <v>Normal</v>
          </cell>
          <cell r="BO477" t="str">
            <v>Tidak</v>
          </cell>
          <cell r="BT477" t="str">
            <v>Gg Penglihatan</v>
          </cell>
          <cell r="BW477" t="str">
            <v>Normal</v>
          </cell>
          <cell r="CI477" t="str">
            <v>Mandiri (A)</v>
          </cell>
          <cell r="CZ477" t="str">
            <v>Normal</v>
          </cell>
        </row>
        <row r="478">
          <cell r="C478" t="str">
            <v>Purwodadi</v>
          </cell>
          <cell r="M478" t="str">
            <v>Perempuan</v>
          </cell>
          <cell r="O478">
            <v>72</v>
          </cell>
          <cell r="P478">
            <v>65</v>
          </cell>
          <cell r="Q478">
            <v>170</v>
          </cell>
          <cell r="U478">
            <v>112</v>
          </cell>
          <cell r="V478">
            <v>180</v>
          </cell>
          <cell r="BH478" t="str">
            <v>Normal</v>
          </cell>
          <cell r="BI478" t="str">
            <v>Normal</v>
          </cell>
          <cell r="BJ478" t="str">
            <v>Normal</v>
          </cell>
          <cell r="BL478" t="str">
            <v>Normal</v>
          </cell>
          <cell r="BN478" t="str">
            <v>Normal</v>
          </cell>
          <cell r="BO478" t="str">
            <v>Tidak</v>
          </cell>
          <cell r="BT478" t="str">
            <v>Gg Penglihatan</v>
          </cell>
          <cell r="BW478" t="str">
            <v>Normal</v>
          </cell>
          <cell r="CI478" t="str">
            <v>Mandiri (A)</v>
          </cell>
          <cell r="CZ478" t="str">
            <v>Normal</v>
          </cell>
        </row>
        <row r="479">
          <cell r="C479" t="str">
            <v>Purwodadi</v>
          </cell>
          <cell r="M479" t="str">
            <v>Perempuan</v>
          </cell>
          <cell r="O479">
            <v>68</v>
          </cell>
          <cell r="P479">
            <v>60</v>
          </cell>
          <cell r="Q479">
            <v>170</v>
          </cell>
          <cell r="U479">
            <v>117</v>
          </cell>
          <cell r="V479">
            <v>180</v>
          </cell>
          <cell r="BH479" t="str">
            <v>Normal</v>
          </cell>
          <cell r="BI479" t="str">
            <v>Normal</v>
          </cell>
          <cell r="BJ479" t="str">
            <v>Normal</v>
          </cell>
          <cell r="BL479" t="str">
            <v>Tinggi</v>
          </cell>
          <cell r="BN479" t="str">
            <v>Tinggi</v>
          </cell>
          <cell r="BO479" t="str">
            <v>Tidak</v>
          </cell>
          <cell r="BT479" t="str">
            <v>Gg Penglihatan</v>
          </cell>
          <cell r="BW479" t="str">
            <v>Normal</v>
          </cell>
          <cell r="CI479" t="str">
            <v>Mandiri (A)</v>
          </cell>
          <cell r="CZ479" t="str">
            <v>Normal</v>
          </cell>
        </row>
        <row r="480">
          <cell r="C480" t="str">
            <v>Purwodadi</v>
          </cell>
          <cell r="M480" t="str">
            <v>Perempuan</v>
          </cell>
          <cell r="O480">
            <v>80</v>
          </cell>
          <cell r="P480">
            <v>65</v>
          </cell>
          <cell r="Q480">
            <v>160</v>
          </cell>
          <cell r="U480">
            <v>170</v>
          </cell>
          <cell r="V480">
            <v>210</v>
          </cell>
          <cell r="BH480" t="str">
            <v>Lebih</v>
          </cell>
          <cell r="BI480" t="str">
            <v>Normal</v>
          </cell>
          <cell r="BJ480" t="str">
            <v>Kolesterol Tinggi</v>
          </cell>
          <cell r="BL480" t="str">
            <v>Normal</v>
          </cell>
          <cell r="BN480" t="str">
            <v>Normal</v>
          </cell>
          <cell r="BO480" t="str">
            <v>Tidak</v>
          </cell>
          <cell r="BT480" t="str">
            <v>Gg Penglihatan</v>
          </cell>
          <cell r="BW480" t="str">
            <v>Normal</v>
          </cell>
          <cell r="CI480" t="str">
            <v>Mandiri (A)</v>
          </cell>
          <cell r="CZ480" t="str">
            <v>Normal</v>
          </cell>
        </row>
        <row r="481">
          <cell r="C481" t="str">
            <v>Purwodadi</v>
          </cell>
          <cell r="M481" t="str">
            <v>Perempuan</v>
          </cell>
          <cell r="O481">
            <v>71</v>
          </cell>
          <cell r="P481">
            <v>60</v>
          </cell>
          <cell r="Q481">
            <v>157</v>
          </cell>
          <cell r="U481">
            <v>130</v>
          </cell>
          <cell r="V481">
            <v>220</v>
          </cell>
          <cell r="BH481" t="str">
            <v>Normal</v>
          </cell>
          <cell r="BI481" t="str">
            <v>Normal</v>
          </cell>
          <cell r="BJ481" t="str">
            <v>Kolesterol Tinggi</v>
          </cell>
          <cell r="BL481" t="str">
            <v>Normal</v>
          </cell>
          <cell r="BN481" t="str">
            <v>Tinggi</v>
          </cell>
          <cell r="BO481" t="str">
            <v>Tidak</v>
          </cell>
          <cell r="BT481" t="str">
            <v>Gg Penglihatan</v>
          </cell>
          <cell r="BW481" t="str">
            <v>Normal</v>
          </cell>
          <cell r="CI481" t="str">
            <v>Mandiri (A)</v>
          </cell>
          <cell r="CZ481" t="str">
            <v>Normal</v>
          </cell>
        </row>
        <row r="482">
          <cell r="C482" t="str">
            <v>Purwodadi</v>
          </cell>
          <cell r="M482" t="str">
            <v>Laki-laki</v>
          </cell>
          <cell r="O482">
            <v>72</v>
          </cell>
          <cell r="P482">
            <v>80</v>
          </cell>
          <cell r="Q482">
            <v>170</v>
          </cell>
          <cell r="U482">
            <v>150</v>
          </cell>
          <cell r="V482">
            <v>230</v>
          </cell>
          <cell r="BH482" t="str">
            <v>Lebih</v>
          </cell>
          <cell r="BI482" t="str">
            <v>Normal</v>
          </cell>
          <cell r="BJ482" t="str">
            <v>Kolesterol Tinggi</v>
          </cell>
          <cell r="BL482" t="str">
            <v>Normal</v>
          </cell>
          <cell r="BN482" t="str">
            <v>Normal</v>
          </cell>
          <cell r="BO482" t="str">
            <v>Tidak</v>
          </cell>
          <cell r="BT482" t="str">
            <v>Gg Penglihatan</v>
          </cell>
          <cell r="BW482" t="str">
            <v>Normal</v>
          </cell>
          <cell r="CI482" t="str">
            <v>Mandiri (A)</v>
          </cell>
          <cell r="CZ482" t="str">
            <v>Normal</v>
          </cell>
        </row>
        <row r="483">
          <cell r="C483" t="str">
            <v>Balearjosari</v>
          </cell>
          <cell r="M483" t="str">
            <v>Perempuan</v>
          </cell>
          <cell r="O483">
            <v>74</v>
          </cell>
          <cell r="P483">
            <v>70</v>
          </cell>
          <cell r="Q483">
            <v>165</v>
          </cell>
          <cell r="U483">
            <v>170</v>
          </cell>
          <cell r="V483">
            <v>200</v>
          </cell>
          <cell r="BH483" t="str">
            <v>Lebih</v>
          </cell>
          <cell r="BI483" t="str">
            <v>Normal</v>
          </cell>
          <cell r="BJ483" t="str">
            <v>Normal</v>
          </cell>
          <cell r="BL483" t="str">
            <v>Tinggi</v>
          </cell>
          <cell r="BN483" t="str">
            <v>Normal</v>
          </cell>
          <cell r="BO483" t="str">
            <v>Tidak</v>
          </cell>
          <cell r="BT483" t="str">
            <v>Gg Penglihatan</v>
          </cell>
          <cell r="BW483" t="str">
            <v>Gg Pendengaran</v>
          </cell>
          <cell r="CI483" t="str">
            <v>Ketergantungan Ringan (B)</v>
          </cell>
          <cell r="CZ483" t="str">
            <v>Kemungkinan besar ada gangguan depresi</v>
          </cell>
        </row>
        <row r="484">
          <cell r="C484" t="str">
            <v>Purwodadi</v>
          </cell>
          <cell r="M484" t="str">
            <v>Perempuan</v>
          </cell>
          <cell r="O484">
            <v>67</v>
          </cell>
          <cell r="P484">
            <v>60</v>
          </cell>
          <cell r="Q484">
            <v>155</v>
          </cell>
          <cell r="U484">
            <v>117</v>
          </cell>
          <cell r="V484">
            <v>235</v>
          </cell>
          <cell r="BH484" t="str">
            <v>Normal</v>
          </cell>
          <cell r="BI484" t="str">
            <v>Normal</v>
          </cell>
          <cell r="BJ484" t="str">
            <v>Kolesterol Tinggi</v>
          </cell>
          <cell r="BL484" t="str">
            <v>Tinggi</v>
          </cell>
          <cell r="BN484" t="str">
            <v>Normal</v>
          </cell>
          <cell r="BO484" t="str">
            <v>Tidak</v>
          </cell>
          <cell r="BT484" t="str">
            <v>Gg Penglihatan</v>
          </cell>
          <cell r="BW484" t="str">
            <v>Normal</v>
          </cell>
          <cell r="CI484" t="str">
            <v>Mandiri (A)</v>
          </cell>
          <cell r="CZ484" t="str">
            <v>Normal</v>
          </cell>
        </row>
        <row r="485">
          <cell r="C485" t="str">
            <v>Purwodadi</v>
          </cell>
          <cell r="M485" t="str">
            <v>Perempuan</v>
          </cell>
          <cell r="O485">
            <v>66</v>
          </cell>
          <cell r="P485">
            <v>70</v>
          </cell>
          <cell r="Q485">
            <v>167</v>
          </cell>
          <cell r="U485">
            <v>120</v>
          </cell>
          <cell r="V485">
            <v>80</v>
          </cell>
          <cell r="BH485" t="str">
            <v>Lebih</v>
          </cell>
          <cell r="BI485" t="str">
            <v>Normal</v>
          </cell>
          <cell r="BJ485" t="str">
            <v>Normal</v>
          </cell>
          <cell r="BL485" t="str">
            <v>Tinggi</v>
          </cell>
          <cell r="BN485" t="str">
            <v>Tinggi</v>
          </cell>
          <cell r="BO485" t="str">
            <v>Tidak</v>
          </cell>
          <cell r="BT485" t="str">
            <v>Normal</v>
          </cell>
          <cell r="BW485" t="str">
            <v>Normal</v>
          </cell>
          <cell r="CI485" t="str">
            <v>Mandiri (A)</v>
          </cell>
          <cell r="CZ485" t="str">
            <v>Normal</v>
          </cell>
        </row>
        <row r="486">
          <cell r="C486" t="str">
            <v>Purwodadi</v>
          </cell>
          <cell r="M486" t="str">
            <v>Laki-laki</v>
          </cell>
          <cell r="O486">
            <v>68</v>
          </cell>
          <cell r="P486">
            <v>76</v>
          </cell>
          <cell r="Q486">
            <v>160</v>
          </cell>
          <cell r="U486">
            <v>180</v>
          </cell>
          <cell r="V486">
            <v>160</v>
          </cell>
          <cell r="BH486" t="str">
            <v>Lebih</v>
          </cell>
          <cell r="BI486" t="str">
            <v>Normal</v>
          </cell>
          <cell r="BJ486" t="str">
            <v>Normal</v>
          </cell>
          <cell r="BL486" t="str">
            <v>Tinggi</v>
          </cell>
          <cell r="BN486" t="str">
            <v>-</v>
          </cell>
          <cell r="BO486" t="str">
            <v>Tidak</v>
          </cell>
          <cell r="BT486" t="str">
            <v>Gg Penglihatan</v>
          </cell>
          <cell r="BW486" t="str">
            <v>Normal</v>
          </cell>
          <cell r="CI486" t="str">
            <v>Mandiri (A)</v>
          </cell>
          <cell r="CZ486" t="str">
            <v>Normal</v>
          </cell>
        </row>
        <row r="487">
          <cell r="C487" t="str">
            <v>Purwodadi</v>
          </cell>
          <cell r="M487" t="str">
            <v>Perempuan</v>
          </cell>
          <cell r="O487">
            <v>75</v>
          </cell>
          <cell r="P487">
            <v>60</v>
          </cell>
          <cell r="Q487">
            <v>145</v>
          </cell>
          <cell r="U487">
            <v>115</v>
          </cell>
          <cell r="V487">
            <v>160</v>
          </cell>
          <cell r="BH487" t="str">
            <v>Lebih</v>
          </cell>
          <cell r="BI487" t="str">
            <v>Normal</v>
          </cell>
          <cell r="BJ487" t="str">
            <v>Normal</v>
          </cell>
          <cell r="BL487" t="str">
            <v>Tinggi</v>
          </cell>
          <cell r="BN487" t="str">
            <v>Normal</v>
          </cell>
          <cell r="BO487" t="str">
            <v>Tidak</v>
          </cell>
          <cell r="BT487" t="str">
            <v>Gg Penglihatan</v>
          </cell>
          <cell r="BW487" t="str">
            <v>Gg Pendengaran</v>
          </cell>
          <cell r="CI487" t="str">
            <v>Mandiri (A)</v>
          </cell>
          <cell r="CZ487" t="str">
            <v>Normal</v>
          </cell>
        </row>
        <row r="488">
          <cell r="C488" t="str">
            <v>Purwodadi</v>
          </cell>
          <cell r="M488" t="str">
            <v>Laki-laki</v>
          </cell>
          <cell r="O488">
            <v>78</v>
          </cell>
          <cell r="P488">
            <v>80</v>
          </cell>
          <cell r="Q488">
            <v>170</v>
          </cell>
          <cell r="U488">
            <v>150</v>
          </cell>
          <cell r="V488">
            <v>190</v>
          </cell>
          <cell r="BH488" t="str">
            <v>Lebih</v>
          </cell>
          <cell r="BI488" t="str">
            <v>Normal</v>
          </cell>
          <cell r="BJ488" t="str">
            <v>Normal</v>
          </cell>
          <cell r="BL488" t="str">
            <v>Tinggi</v>
          </cell>
          <cell r="BN488" t="str">
            <v>Normal</v>
          </cell>
          <cell r="BO488" t="str">
            <v>Tidak</v>
          </cell>
          <cell r="BT488" t="str">
            <v>Gg Penglihatan</v>
          </cell>
          <cell r="BW488" t="str">
            <v>Gg Pendengaran</v>
          </cell>
          <cell r="CI488" t="str">
            <v>Mandiri (A)</v>
          </cell>
          <cell r="CZ488" t="str">
            <v>Normal</v>
          </cell>
        </row>
        <row r="489">
          <cell r="C489" t="str">
            <v>Polowijen</v>
          </cell>
          <cell r="M489" t="str">
            <v>Perempuan</v>
          </cell>
          <cell r="O489">
            <v>69</v>
          </cell>
          <cell r="P489">
            <v>60</v>
          </cell>
          <cell r="Q489">
            <v>155</v>
          </cell>
          <cell r="U489">
            <v>90</v>
          </cell>
          <cell r="V489">
            <v>170</v>
          </cell>
          <cell r="BH489" t="str">
            <v>Normal</v>
          </cell>
          <cell r="BI489" t="str">
            <v>Normal</v>
          </cell>
          <cell r="BJ489" t="str">
            <v>Normal</v>
          </cell>
          <cell r="BL489" t="str">
            <v>Normal</v>
          </cell>
          <cell r="BN489" t="str">
            <v>Normal</v>
          </cell>
          <cell r="BO489" t="str">
            <v>Tidak</v>
          </cell>
          <cell r="BT489" t="str">
            <v>Normal</v>
          </cell>
          <cell r="BW489" t="str">
            <v>Normal</v>
          </cell>
          <cell r="CI489" t="str">
            <v>Mandiri (A)</v>
          </cell>
          <cell r="CZ489" t="str">
            <v>Normal</v>
          </cell>
        </row>
        <row r="490">
          <cell r="C490" t="str">
            <v>Polowijen</v>
          </cell>
          <cell r="M490" t="str">
            <v>Laki-laki</v>
          </cell>
          <cell r="O490">
            <v>69</v>
          </cell>
          <cell r="P490">
            <v>80</v>
          </cell>
          <cell r="Q490">
            <v>170</v>
          </cell>
          <cell r="U490">
            <v>109</v>
          </cell>
          <cell r="V490">
            <v>210</v>
          </cell>
          <cell r="BH490" t="str">
            <v>Lebih</v>
          </cell>
          <cell r="BI490" t="str">
            <v>Normal</v>
          </cell>
          <cell r="BJ490" t="str">
            <v>Kolesterol Tinggi</v>
          </cell>
          <cell r="BL490" t="str">
            <v>Tinggi</v>
          </cell>
          <cell r="BN490" t="str">
            <v>Normal</v>
          </cell>
          <cell r="BO490" t="str">
            <v>Tidak</v>
          </cell>
          <cell r="BT490" t="str">
            <v>Gg Penglihatan</v>
          </cell>
          <cell r="BW490" t="str">
            <v>Normal</v>
          </cell>
          <cell r="CI490" t="str">
            <v>Mandiri (A)</v>
          </cell>
          <cell r="CZ490" t="str">
            <v>Normal</v>
          </cell>
        </row>
        <row r="491">
          <cell r="C491" t="str">
            <v>Polowijen</v>
          </cell>
          <cell r="M491" t="str">
            <v>Laki-laki</v>
          </cell>
          <cell r="O491">
            <v>87</v>
          </cell>
          <cell r="P491">
            <v>63</v>
          </cell>
          <cell r="Q491">
            <v>160</v>
          </cell>
          <cell r="U491">
            <v>150</v>
          </cell>
          <cell r="V491">
            <v>180</v>
          </cell>
          <cell r="BH491" t="str">
            <v>Normal</v>
          </cell>
          <cell r="BI491" t="str">
            <v>Normal</v>
          </cell>
          <cell r="BJ491" t="str">
            <v>Normal</v>
          </cell>
          <cell r="BL491" t="str">
            <v>Normal</v>
          </cell>
          <cell r="BN491" t="str">
            <v>Normal</v>
          </cell>
          <cell r="BO491" t="str">
            <v>Tidak</v>
          </cell>
          <cell r="BT491" t="str">
            <v>Gg Penglihatan</v>
          </cell>
          <cell r="BW491" t="str">
            <v>Gg Pendengaran</v>
          </cell>
          <cell r="CI491" t="str">
            <v>Ketergantungan Ringan (B)</v>
          </cell>
          <cell r="CZ491" t="str">
            <v>Kemungkinan besar ada gangguan depresi</v>
          </cell>
        </row>
        <row r="492">
          <cell r="C492" t="str">
            <v>Polowijen</v>
          </cell>
          <cell r="M492" t="str">
            <v>Perempuan</v>
          </cell>
          <cell r="O492">
            <v>83</v>
          </cell>
          <cell r="P492">
            <v>56</v>
          </cell>
          <cell r="Q492">
            <v>145</v>
          </cell>
          <cell r="U492">
            <v>160</v>
          </cell>
          <cell r="V492">
            <v>180</v>
          </cell>
          <cell r="BH492" t="str">
            <v>Lebih</v>
          </cell>
          <cell r="BI492" t="str">
            <v>Normal</v>
          </cell>
          <cell r="BJ492" t="str">
            <v>Normal</v>
          </cell>
          <cell r="BL492" t="str">
            <v>Tinggi</v>
          </cell>
          <cell r="BN492" t="str">
            <v>-</v>
          </cell>
          <cell r="BO492" t="str">
            <v>Tidak</v>
          </cell>
          <cell r="BT492" t="str">
            <v>Gg Penglihatan</v>
          </cell>
          <cell r="BW492" t="str">
            <v>Gg Pendengaran</v>
          </cell>
          <cell r="CI492" t="str">
            <v>Ketergantungan Ringan (B)</v>
          </cell>
          <cell r="CZ492" t="str">
            <v>Kemungkinan besar ada gangguan depresi</v>
          </cell>
        </row>
        <row r="493">
          <cell r="C493" t="str">
            <v>Polowijen</v>
          </cell>
          <cell r="M493" t="str">
            <v>Laki-laki</v>
          </cell>
          <cell r="O493">
            <v>68</v>
          </cell>
          <cell r="P493">
            <v>75</v>
          </cell>
          <cell r="Q493">
            <v>170</v>
          </cell>
          <cell r="U493">
            <v>120</v>
          </cell>
          <cell r="V493">
            <v>160</v>
          </cell>
          <cell r="BH493" t="str">
            <v>Lebih</v>
          </cell>
          <cell r="BI493" t="str">
            <v>Normal</v>
          </cell>
          <cell r="BJ493" t="str">
            <v>Normal</v>
          </cell>
          <cell r="BL493" t="str">
            <v>Normal</v>
          </cell>
          <cell r="BN493" t="str">
            <v>-</v>
          </cell>
          <cell r="BO493" t="str">
            <v>Tidak</v>
          </cell>
          <cell r="BT493" t="str">
            <v>Gg Penglihatan</v>
          </cell>
          <cell r="BW493" t="str">
            <v>Normal</v>
          </cell>
          <cell r="CI493" t="str">
            <v>Mandiri (A)</v>
          </cell>
          <cell r="CZ493" t="str">
            <v>Normal</v>
          </cell>
        </row>
        <row r="494">
          <cell r="C494" t="str">
            <v>Polowijen</v>
          </cell>
          <cell r="M494" t="str">
            <v>Perempuan</v>
          </cell>
          <cell r="O494">
            <v>66</v>
          </cell>
          <cell r="P494">
            <v>60</v>
          </cell>
          <cell r="Q494">
            <v>155</v>
          </cell>
          <cell r="U494">
            <v>120</v>
          </cell>
          <cell r="V494">
            <v>170</v>
          </cell>
          <cell r="BH494" t="str">
            <v>Normal</v>
          </cell>
          <cell r="BI494" t="str">
            <v>Normal</v>
          </cell>
          <cell r="BJ494" t="str">
            <v>Normal</v>
          </cell>
          <cell r="BL494" t="str">
            <v>Normal</v>
          </cell>
          <cell r="BN494" t="str">
            <v>Normal</v>
          </cell>
          <cell r="BO494" t="str">
            <v>Tidak</v>
          </cell>
          <cell r="BT494" t="str">
            <v>Gg Penglihatan</v>
          </cell>
          <cell r="BW494" t="str">
            <v>Normal</v>
          </cell>
          <cell r="CI494" t="str">
            <v>Mandiri (A)</v>
          </cell>
          <cell r="CZ494" t="str">
            <v>Normal</v>
          </cell>
        </row>
        <row r="495">
          <cell r="C495" t="str">
            <v>Purwodadi</v>
          </cell>
          <cell r="M495" t="str">
            <v>Laki-laki</v>
          </cell>
          <cell r="O495">
            <v>66</v>
          </cell>
          <cell r="P495">
            <v>70</v>
          </cell>
          <cell r="Q495">
            <v>168</v>
          </cell>
          <cell r="U495">
            <v>108</v>
          </cell>
          <cell r="V495">
            <v>150</v>
          </cell>
          <cell r="BH495" t="str">
            <v>Normal</v>
          </cell>
          <cell r="BI495" t="str">
            <v>Normal</v>
          </cell>
          <cell r="BJ495" t="str">
            <v>Normal</v>
          </cell>
          <cell r="BL495" t="str">
            <v>Tinggi</v>
          </cell>
          <cell r="BN495" t="str">
            <v>Normal</v>
          </cell>
          <cell r="BO495" t="str">
            <v>Tidak</v>
          </cell>
          <cell r="BT495" t="str">
            <v>Gg Penglihatan</v>
          </cell>
          <cell r="BW495" t="str">
            <v>Normal</v>
          </cell>
          <cell r="CI495" t="str">
            <v>Mandiri (A)</v>
          </cell>
          <cell r="CZ495" t="str">
            <v>Normal</v>
          </cell>
        </row>
        <row r="496">
          <cell r="C496" t="str">
            <v>Balearjosari</v>
          </cell>
          <cell r="M496" t="str">
            <v>Perempuan</v>
          </cell>
          <cell r="O496">
            <v>80</v>
          </cell>
          <cell r="P496">
            <v>60</v>
          </cell>
          <cell r="Q496">
            <v>150</v>
          </cell>
          <cell r="U496">
            <v>98</v>
          </cell>
          <cell r="V496">
            <v>170</v>
          </cell>
          <cell r="BH496" t="str">
            <v>Lebih</v>
          </cell>
          <cell r="BI496" t="str">
            <v>Normal</v>
          </cell>
          <cell r="BJ496" t="str">
            <v>Normal</v>
          </cell>
          <cell r="BL496" t="str">
            <v>Normal</v>
          </cell>
          <cell r="BN496" t="str">
            <v>Tinggi</v>
          </cell>
          <cell r="BO496" t="str">
            <v>Tidak</v>
          </cell>
          <cell r="BT496" t="str">
            <v>Gg Penglihatan</v>
          </cell>
          <cell r="BW496" t="str">
            <v>Normal</v>
          </cell>
          <cell r="CI496" t="str">
            <v>Mandiri (A)</v>
          </cell>
          <cell r="CZ496" t="str">
            <v>Normal</v>
          </cell>
        </row>
        <row r="497">
          <cell r="C497" t="str">
            <v>Polowijen</v>
          </cell>
          <cell r="M497" t="str">
            <v>Perempuan</v>
          </cell>
          <cell r="O497">
            <v>64</v>
          </cell>
          <cell r="P497">
            <v>80</v>
          </cell>
          <cell r="Q497">
            <v>170</v>
          </cell>
          <cell r="U497">
            <v>99</v>
          </cell>
          <cell r="V497">
            <v>210</v>
          </cell>
          <cell r="BH497" t="str">
            <v>Lebih</v>
          </cell>
          <cell r="BI497" t="str">
            <v>Normal</v>
          </cell>
          <cell r="BJ497" t="str">
            <v>Kolesterol Tinggi</v>
          </cell>
          <cell r="BL497" t="str">
            <v>Tinggi</v>
          </cell>
          <cell r="BN497" t="str">
            <v>Normal</v>
          </cell>
          <cell r="BO497" t="str">
            <v>Tidak</v>
          </cell>
          <cell r="BT497" t="str">
            <v>Gg Penglihatan</v>
          </cell>
          <cell r="BW497" t="str">
            <v>Normal</v>
          </cell>
          <cell r="CI497" t="str">
            <v>Mandiri (A)</v>
          </cell>
          <cell r="CZ497" t="str">
            <v>Normal</v>
          </cell>
        </row>
        <row r="498">
          <cell r="C498" t="str">
            <v>Polowijen</v>
          </cell>
          <cell r="M498" t="str">
            <v>Perempuan</v>
          </cell>
          <cell r="O498">
            <v>72</v>
          </cell>
          <cell r="P498">
            <v>60</v>
          </cell>
          <cell r="Q498">
            <v>155</v>
          </cell>
          <cell r="U498">
            <v>119</v>
          </cell>
          <cell r="V498">
            <v>227</v>
          </cell>
          <cell r="BH498" t="str">
            <v>Normal</v>
          </cell>
          <cell r="BI498" t="str">
            <v>Normal</v>
          </cell>
          <cell r="BJ498" t="str">
            <v>Kolesterol Tinggi</v>
          </cell>
          <cell r="BL498" t="str">
            <v>Tinggi</v>
          </cell>
          <cell r="BN498" t="str">
            <v>Normal</v>
          </cell>
          <cell r="BO498" t="str">
            <v>Tidak</v>
          </cell>
          <cell r="BT498" t="str">
            <v>Gg Penglihatan</v>
          </cell>
          <cell r="BW498" t="str">
            <v>Normal</v>
          </cell>
          <cell r="CI498" t="str">
            <v>Mandiri (A)</v>
          </cell>
          <cell r="CZ498" t="str">
            <v>Normal</v>
          </cell>
        </row>
        <row r="499">
          <cell r="C499" t="str">
            <v>Purwodadi</v>
          </cell>
          <cell r="M499" t="str">
            <v>Laki-laki</v>
          </cell>
          <cell r="O499">
            <v>67</v>
          </cell>
          <cell r="P499">
            <v>75</v>
          </cell>
          <cell r="Q499">
            <v>160</v>
          </cell>
          <cell r="U499">
            <v>90</v>
          </cell>
          <cell r="V499">
            <v>190</v>
          </cell>
          <cell r="BH499" t="str">
            <v>Lebih</v>
          </cell>
          <cell r="BI499" t="str">
            <v>Normal</v>
          </cell>
          <cell r="BJ499" t="str">
            <v>Normal</v>
          </cell>
          <cell r="BL499" t="str">
            <v>Normal</v>
          </cell>
          <cell r="BN499" t="str">
            <v>Normal</v>
          </cell>
          <cell r="BO499" t="str">
            <v>Tidak</v>
          </cell>
          <cell r="BT499" t="str">
            <v>Gg Penglihatan</v>
          </cell>
          <cell r="BW499" t="str">
            <v>Normal</v>
          </cell>
          <cell r="CI499" t="str">
            <v>Mandiri (A)</v>
          </cell>
          <cell r="CZ499" t="str">
            <v>Normal</v>
          </cell>
        </row>
        <row r="500">
          <cell r="C500" t="str">
            <v>Polowijen</v>
          </cell>
          <cell r="M500" t="str">
            <v>Laki-laki</v>
          </cell>
          <cell r="O500">
            <v>86</v>
          </cell>
          <cell r="P500">
            <v>70</v>
          </cell>
          <cell r="Q500">
            <v>165</v>
          </cell>
          <cell r="U500">
            <v>126</v>
          </cell>
          <cell r="V500">
            <v>170</v>
          </cell>
          <cell r="BH500" t="str">
            <v>Lebih</v>
          </cell>
          <cell r="BI500" t="str">
            <v>Normal</v>
          </cell>
          <cell r="BJ500" t="str">
            <v>Normal</v>
          </cell>
          <cell r="BL500" t="str">
            <v>Normal</v>
          </cell>
          <cell r="BN500" t="str">
            <v>Normal</v>
          </cell>
          <cell r="BO500" t="str">
            <v>Tidak</v>
          </cell>
          <cell r="BT500" t="str">
            <v>Gg Penglihatan</v>
          </cell>
          <cell r="BW500" t="str">
            <v>Gg Pendengaran</v>
          </cell>
          <cell r="CI500" t="str">
            <v>Ketergantungan Ringan (B)</v>
          </cell>
          <cell r="CZ500" t="str">
            <v>Kemungkinan besar ada gangguan depresi</v>
          </cell>
        </row>
        <row r="501">
          <cell r="C501" t="str">
            <v>Purwodadi</v>
          </cell>
          <cell r="M501" t="str">
            <v>Perempuan</v>
          </cell>
          <cell r="O501">
            <v>82</v>
          </cell>
          <cell r="P501">
            <v>60</v>
          </cell>
          <cell r="Q501">
            <v>155</v>
          </cell>
          <cell r="U501">
            <v>206</v>
          </cell>
          <cell r="V501">
            <v>160</v>
          </cell>
          <cell r="BH501" t="str">
            <v>Normal</v>
          </cell>
          <cell r="BI501" t="str">
            <v>DM</v>
          </cell>
          <cell r="BJ501" t="str">
            <v>Normal</v>
          </cell>
          <cell r="BL501" t="str">
            <v>Tinggi</v>
          </cell>
          <cell r="BN501" t="str">
            <v>Normal</v>
          </cell>
          <cell r="BO501" t="str">
            <v>Tidak</v>
          </cell>
          <cell r="BT501" t="str">
            <v>Gg Penglihatan</v>
          </cell>
          <cell r="BW501" t="str">
            <v>Gg Pendengaran</v>
          </cell>
          <cell r="CI501" t="str">
            <v>Mandiri (A)</v>
          </cell>
          <cell r="CZ501" t="str">
            <v>Normal</v>
          </cell>
        </row>
        <row r="502">
          <cell r="C502" t="str">
            <v>Polowijen</v>
          </cell>
          <cell r="M502" t="str">
            <v>Perempuan</v>
          </cell>
          <cell r="O502">
            <v>66</v>
          </cell>
          <cell r="P502">
            <v>76</v>
          </cell>
          <cell r="Q502">
            <v>158</v>
          </cell>
          <cell r="U502">
            <v>109</v>
          </cell>
          <cell r="V502">
            <v>180</v>
          </cell>
          <cell r="BH502" t="str">
            <v>Lebih</v>
          </cell>
          <cell r="BI502" t="str">
            <v>Normal</v>
          </cell>
          <cell r="BJ502" t="str">
            <v>Normal</v>
          </cell>
          <cell r="BL502" t="str">
            <v>Tinggi</v>
          </cell>
          <cell r="BN502" t="str">
            <v>Normal</v>
          </cell>
          <cell r="BO502" t="str">
            <v>Tidak</v>
          </cell>
          <cell r="BT502" t="str">
            <v>Gg Penglihatan</v>
          </cell>
          <cell r="BW502" t="str">
            <v>Normal</v>
          </cell>
          <cell r="CI502" t="str">
            <v>Mandiri (A)</v>
          </cell>
          <cell r="CZ502" t="str">
            <v>Normal</v>
          </cell>
        </row>
        <row r="503">
          <cell r="C503" t="str">
            <v>Polowijen</v>
          </cell>
          <cell r="M503" t="str">
            <v>Perempuan</v>
          </cell>
          <cell r="O503">
            <v>64</v>
          </cell>
          <cell r="P503">
            <v>71</v>
          </cell>
          <cell r="Q503">
            <v>157</v>
          </cell>
          <cell r="U503">
            <v>120</v>
          </cell>
          <cell r="V503">
            <v>170</v>
          </cell>
          <cell r="BH503" t="str">
            <v>Lebih</v>
          </cell>
          <cell r="BI503" t="str">
            <v>Normal</v>
          </cell>
          <cell r="BJ503" t="str">
            <v>Normal</v>
          </cell>
          <cell r="BL503" t="str">
            <v>Tinggi</v>
          </cell>
          <cell r="BN503" t="str">
            <v>Normal</v>
          </cell>
          <cell r="BO503" t="str">
            <v>Tidak</v>
          </cell>
          <cell r="BT503" t="str">
            <v>Gg Penglihatan</v>
          </cell>
          <cell r="BW503" t="str">
            <v>Normal</v>
          </cell>
          <cell r="CI503" t="str">
            <v>Mandiri (A)</v>
          </cell>
          <cell r="CZ503" t="str">
            <v>Normal</v>
          </cell>
        </row>
        <row r="504">
          <cell r="C504" t="str">
            <v>Polowijen</v>
          </cell>
          <cell r="M504" t="str">
            <v>Laki-laki</v>
          </cell>
          <cell r="O504">
            <v>72</v>
          </cell>
          <cell r="P504">
            <v>80</v>
          </cell>
          <cell r="Q504">
            <v>170</v>
          </cell>
          <cell r="U504">
            <v>99</v>
          </cell>
          <cell r="V504">
            <v>213</v>
          </cell>
          <cell r="BH504" t="str">
            <v>Lebih</v>
          </cell>
          <cell r="BI504" t="str">
            <v>Normal</v>
          </cell>
          <cell r="BJ504" t="str">
            <v>Kolesterol Tinggi</v>
          </cell>
          <cell r="BL504" t="str">
            <v>Normal</v>
          </cell>
          <cell r="BN504" t="str">
            <v>Normal</v>
          </cell>
          <cell r="BO504" t="str">
            <v>Tidak</v>
          </cell>
          <cell r="BT504" t="str">
            <v>Normal</v>
          </cell>
          <cell r="BW504" t="str">
            <v>Normal</v>
          </cell>
          <cell r="CI504" t="str">
            <v>Mandiri (A)</v>
          </cell>
          <cell r="CZ504" t="str">
            <v>Normal</v>
          </cell>
        </row>
        <row r="505">
          <cell r="C505" t="str">
            <v>Purwodadi</v>
          </cell>
          <cell r="M505" t="str">
            <v>Laki-laki</v>
          </cell>
          <cell r="O505">
            <v>65</v>
          </cell>
          <cell r="P505">
            <v>70</v>
          </cell>
          <cell r="Q505">
            <v>158</v>
          </cell>
          <cell r="U505">
            <v>107</v>
          </cell>
          <cell r="V505">
            <v>140</v>
          </cell>
          <cell r="BH505" t="str">
            <v>Lebih</v>
          </cell>
          <cell r="BI505" t="str">
            <v>Normal</v>
          </cell>
          <cell r="BJ505" t="str">
            <v>Normal</v>
          </cell>
          <cell r="BL505" t="str">
            <v>Tinggi</v>
          </cell>
          <cell r="BN505" t="str">
            <v>Normal</v>
          </cell>
          <cell r="BO505" t="str">
            <v>Tidak</v>
          </cell>
          <cell r="BT505" t="str">
            <v>Normal</v>
          </cell>
          <cell r="BW505" t="str">
            <v>Normal</v>
          </cell>
          <cell r="CI505" t="str">
            <v>Mandiri (A)</v>
          </cell>
          <cell r="CZ505" t="str">
            <v>Normal</v>
          </cell>
        </row>
        <row r="506">
          <cell r="C506" t="str">
            <v>Polowijen</v>
          </cell>
          <cell r="M506" t="str">
            <v>Laki-laki</v>
          </cell>
          <cell r="O506">
            <v>66</v>
          </cell>
          <cell r="P506">
            <v>67</v>
          </cell>
          <cell r="Q506">
            <v>171</v>
          </cell>
          <cell r="U506">
            <v>129</v>
          </cell>
          <cell r="V506">
            <v>186</v>
          </cell>
          <cell r="BH506" t="str">
            <v>Normal</v>
          </cell>
          <cell r="BI506" t="str">
            <v>Normal</v>
          </cell>
          <cell r="BJ506" t="str">
            <v>Normal</v>
          </cell>
          <cell r="BL506" t="str">
            <v>Normal</v>
          </cell>
          <cell r="BN506" t="str">
            <v>Normal</v>
          </cell>
          <cell r="BO506" t="str">
            <v>Tidak</v>
          </cell>
          <cell r="BT506" t="str">
            <v>Normal</v>
          </cell>
          <cell r="BW506" t="str">
            <v>Normal</v>
          </cell>
          <cell r="CI506" t="str">
            <v>Mandiri (A)</v>
          </cell>
          <cell r="CZ506" t="str">
            <v>Normal</v>
          </cell>
        </row>
        <row r="507">
          <cell r="C507" t="str">
            <v>Polowijen</v>
          </cell>
          <cell r="M507" t="str">
            <v>Laki-laki</v>
          </cell>
          <cell r="O507">
            <v>87</v>
          </cell>
          <cell r="P507">
            <v>65</v>
          </cell>
          <cell r="Q507">
            <v>160</v>
          </cell>
          <cell r="U507">
            <v>116</v>
          </cell>
          <cell r="V507">
            <v>140</v>
          </cell>
          <cell r="BH507" t="str">
            <v>Lebih</v>
          </cell>
          <cell r="BI507" t="str">
            <v>Normal</v>
          </cell>
          <cell r="BJ507" t="str">
            <v>Normal</v>
          </cell>
          <cell r="BL507" t="str">
            <v>Normal</v>
          </cell>
          <cell r="BN507" t="str">
            <v>Normal</v>
          </cell>
          <cell r="BO507" t="str">
            <v>Tidak</v>
          </cell>
          <cell r="BT507" t="str">
            <v>Gg Penglihatan</v>
          </cell>
          <cell r="BW507" t="str">
            <v>Gg Pendengaran</v>
          </cell>
          <cell r="CI507" t="str">
            <v>Ketergantungan Ringan (B)</v>
          </cell>
          <cell r="CZ507" t="str">
            <v>Kemungkinan besar ada gangguan depresi</v>
          </cell>
        </row>
        <row r="508">
          <cell r="C508" t="str">
            <v>Polowijen</v>
          </cell>
          <cell r="M508" t="str">
            <v>Perempuan</v>
          </cell>
          <cell r="O508">
            <v>64</v>
          </cell>
          <cell r="P508">
            <v>60</v>
          </cell>
          <cell r="Q508">
            <v>147</v>
          </cell>
          <cell r="U508">
            <v>107</v>
          </cell>
          <cell r="V508">
            <v>160</v>
          </cell>
          <cell r="BH508" t="str">
            <v>Lebih</v>
          </cell>
          <cell r="BI508" t="str">
            <v>Normal</v>
          </cell>
          <cell r="BJ508" t="str">
            <v>Normal</v>
          </cell>
          <cell r="BL508" t="str">
            <v>Normal</v>
          </cell>
          <cell r="BN508" t="str">
            <v>Normal</v>
          </cell>
          <cell r="BO508" t="str">
            <v>Tidak</v>
          </cell>
          <cell r="BT508" t="str">
            <v>Normal</v>
          </cell>
          <cell r="BW508" t="str">
            <v>Normal</v>
          </cell>
          <cell r="CI508" t="str">
            <v>Mandiri (A)</v>
          </cell>
          <cell r="CZ508" t="str">
            <v>Normal</v>
          </cell>
        </row>
        <row r="509">
          <cell r="C509" t="str">
            <v>Purwodadi</v>
          </cell>
          <cell r="M509" t="str">
            <v>Perempuan</v>
          </cell>
          <cell r="O509">
            <v>72</v>
          </cell>
          <cell r="P509">
            <v>60</v>
          </cell>
          <cell r="Q509">
            <v>155</v>
          </cell>
          <cell r="U509">
            <v>145</v>
          </cell>
          <cell r="V509">
            <v>160</v>
          </cell>
          <cell r="BH509" t="str">
            <v>Normal</v>
          </cell>
          <cell r="BI509" t="str">
            <v>Normal</v>
          </cell>
          <cell r="BJ509" t="str">
            <v>Normal</v>
          </cell>
          <cell r="BL509" t="str">
            <v>Normal</v>
          </cell>
          <cell r="BN509" t="str">
            <v>Normal</v>
          </cell>
          <cell r="BO509" t="str">
            <v>Tidak</v>
          </cell>
          <cell r="BT509" t="str">
            <v>Gg Penglihatan</v>
          </cell>
          <cell r="BW509" t="str">
            <v>Normal</v>
          </cell>
          <cell r="CI509" t="str">
            <v>Mandiri (A)</v>
          </cell>
          <cell r="CZ509" t="str">
            <v>Normal</v>
          </cell>
        </row>
        <row r="510">
          <cell r="C510" t="str">
            <v>Purwodadi</v>
          </cell>
          <cell r="M510" t="str">
            <v>Laki-laki</v>
          </cell>
          <cell r="O510">
            <v>88</v>
          </cell>
          <cell r="P510">
            <v>67</v>
          </cell>
          <cell r="Q510">
            <v>160</v>
          </cell>
          <cell r="U510">
            <v>120</v>
          </cell>
          <cell r="V510">
            <v>140</v>
          </cell>
          <cell r="BH510" t="str">
            <v>Lebih</v>
          </cell>
          <cell r="BI510" t="str">
            <v>Normal</v>
          </cell>
          <cell r="BJ510" t="str">
            <v>Normal</v>
          </cell>
          <cell r="BL510" t="str">
            <v>Normal</v>
          </cell>
          <cell r="BN510" t="str">
            <v>Normal</v>
          </cell>
          <cell r="BO510" t="str">
            <v>Tidak</v>
          </cell>
          <cell r="BT510" t="str">
            <v>Gg Penglihatan</v>
          </cell>
          <cell r="BW510" t="str">
            <v>Gg Pendengaran</v>
          </cell>
          <cell r="CI510" t="str">
            <v>Ketergantungan Ringan (B)</v>
          </cell>
          <cell r="CZ510" t="str">
            <v>Normal</v>
          </cell>
        </row>
        <row r="511">
          <cell r="C511" t="str">
            <v>Purwodadi</v>
          </cell>
          <cell r="M511" t="str">
            <v>Laki-laki</v>
          </cell>
          <cell r="O511">
            <v>90</v>
          </cell>
          <cell r="P511">
            <v>65</v>
          </cell>
          <cell r="Q511">
            <v>160</v>
          </cell>
          <cell r="U511">
            <v>118</v>
          </cell>
          <cell r="V511">
            <v>160</v>
          </cell>
          <cell r="BH511" t="str">
            <v>Lebih</v>
          </cell>
          <cell r="BI511" t="str">
            <v>Normal</v>
          </cell>
          <cell r="BJ511" t="str">
            <v>Normal</v>
          </cell>
          <cell r="BL511" t="str">
            <v>Normal</v>
          </cell>
          <cell r="BN511" t="str">
            <v>Normal</v>
          </cell>
          <cell r="BO511" t="str">
            <v>Tidak</v>
          </cell>
          <cell r="BT511" t="str">
            <v>Gg Penglihatan</v>
          </cell>
          <cell r="BW511" t="str">
            <v>Gg Pendengaran</v>
          </cell>
          <cell r="CI511" t="str">
            <v>Mandiri (A)</v>
          </cell>
          <cell r="CZ511" t="str">
            <v>Normal</v>
          </cell>
        </row>
        <row r="512">
          <cell r="C512" t="str">
            <v>Purwodadi</v>
          </cell>
          <cell r="M512" t="str">
            <v>Perempuan</v>
          </cell>
          <cell r="O512">
            <v>69</v>
          </cell>
          <cell r="P512">
            <v>60</v>
          </cell>
          <cell r="Q512">
            <v>150</v>
          </cell>
          <cell r="U512">
            <v>109</v>
          </cell>
          <cell r="V512">
            <v>170</v>
          </cell>
          <cell r="BH512" t="str">
            <v>Lebih</v>
          </cell>
          <cell r="BI512" t="str">
            <v>Normal</v>
          </cell>
          <cell r="BJ512" t="str">
            <v>Normal</v>
          </cell>
          <cell r="BL512" t="str">
            <v>Tinggi</v>
          </cell>
          <cell r="BN512" t="str">
            <v>Normal</v>
          </cell>
          <cell r="BO512" t="str">
            <v>Tidak</v>
          </cell>
          <cell r="BT512" t="str">
            <v>Gg Penglihatan</v>
          </cell>
          <cell r="BW512" t="str">
            <v>Normal</v>
          </cell>
          <cell r="CI512" t="str">
            <v>Mandiri (A)</v>
          </cell>
          <cell r="CZ512" t="str">
            <v>Normal</v>
          </cell>
        </row>
        <row r="513">
          <cell r="C513" t="str">
            <v>Purwodadi</v>
          </cell>
          <cell r="M513" t="str">
            <v>Laki-laki</v>
          </cell>
          <cell r="O513">
            <v>84</v>
          </cell>
          <cell r="P513">
            <v>64</v>
          </cell>
          <cell r="Q513">
            <v>160</v>
          </cell>
          <cell r="U513">
            <v>158</v>
          </cell>
          <cell r="V513">
            <v>180</v>
          </cell>
          <cell r="BH513" t="str">
            <v>Normal</v>
          </cell>
          <cell r="BI513" t="str">
            <v>Normal</v>
          </cell>
          <cell r="BJ513" t="str">
            <v>Normal</v>
          </cell>
          <cell r="BL513" t="str">
            <v>Normal</v>
          </cell>
          <cell r="BN513" t="str">
            <v>Normal</v>
          </cell>
          <cell r="BO513" t="str">
            <v>Tidak</v>
          </cell>
          <cell r="BT513" t="str">
            <v>Gg Penglihatan</v>
          </cell>
          <cell r="BW513" t="str">
            <v>Gg Pendengaran</v>
          </cell>
          <cell r="CI513" t="str">
            <v>Ketergantungan Ringan (B)</v>
          </cell>
          <cell r="CZ513" t="str">
            <v>Kemungkinan besar ada gangguan depresi</v>
          </cell>
        </row>
        <row r="514">
          <cell r="C514" t="str">
            <v>Purwodadi</v>
          </cell>
          <cell r="M514" t="str">
            <v>Perempuan</v>
          </cell>
          <cell r="O514">
            <v>78</v>
          </cell>
          <cell r="P514">
            <v>60</v>
          </cell>
          <cell r="Q514">
            <v>145</v>
          </cell>
          <cell r="U514">
            <v>110</v>
          </cell>
          <cell r="V514">
            <v>160</v>
          </cell>
          <cell r="BH514" t="str">
            <v>Lebih</v>
          </cell>
          <cell r="BI514" t="str">
            <v>Normal</v>
          </cell>
          <cell r="BJ514" t="str">
            <v>Normal</v>
          </cell>
          <cell r="BL514" t="str">
            <v>Normal</v>
          </cell>
          <cell r="BN514" t="str">
            <v>Normal</v>
          </cell>
          <cell r="BO514" t="str">
            <v>Tidak</v>
          </cell>
          <cell r="BT514" t="str">
            <v>Gg Penglihatan</v>
          </cell>
          <cell r="BW514" t="str">
            <v>Gg Pendengaran</v>
          </cell>
          <cell r="CI514" t="str">
            <v>Mandiri (A)</v>
          </cell>
          <cell r="CZ514" t="str">
            <v>Normal</v>
          </cell>
        </row>
        <row r="515">
          <cell r="C515" t="str">
            <v>Balearjosari</v>
          </cell>
          <cell r="M515" t="str">
            <v>Perempuan</v>
          </cell>
          <cell r="O515">
            <v>78</v>
          </cell>
          <cell r="P515">
            <v>60</v>
          </cell>
          <cell r="Q515">
            <v>154</v>
          </cell>
          <cell r="U515">
            <v>109</v>
          </cell>
          <cell r="V515">
            <v>112</v>
          </cell>
          <cell r="BH515" t="str">
            <v>Lebih</v>
          </cell>
          <cell r="BI515" t="str">
            <v>Normal</v>
          </cell>
          <cell r="BJ515" t="str">
            <v>Normal</v>
          </cell>
          <cell r="BL515" t="str">
            <v>Tinggi</v>
          </cell>
          <cell r="BN515" t="str">
            <v>Tinggi</v>
          </cell>
          <cell r="BO515" t="str">
            <v>Tidak</v>
          </cell>
          <cell r="BT515" t="str">
            <v>Normal</v>
          </cell>
          <cell r="BW515" t="str">
            <v>Gg Pendengaran</v>
          </cell>
          <cell r="CI515" t="str">
            <v>Mandiri (A)</v>
          </cell>
          <cell r="CZ515" t="str">
            <v>Normal</v>
          </cell>
        </row>
        <row r="516">
          <cell r="C516" t="str">
            <v>Purwodadi</v>
          </cell>
          <cell r="M516" t="str">
            <v>Perempuan</v>
          </cell>
          <cell r="O516">
            <v>70</v>
          </cell>
          <cell r="P516">
            <v>70</v>
          </cell>
          <cell r="Q516">
            <v>150</v>
          </cell>
          <cell r="U516">
            <v>130</v>
          </cell>
          <cell r="V516">
            <v>180</v>
          </cell>
          <cell r="BH516" t="str">
            <v>Lebih</v>
          </cell>
          <cell r="BI516" t="str">
            <v>Normal</v>
          </cell>
          <cell r="BJ516" t="str">
            <v>Normal</v>
          </cell>
          <cell r="BL516" t="str">
            <v>Normal</v>
          </cell>
          <cell r="BN516" t="str">
            <v>Normal</v>
          </cell>
          <cell r="BO516" t="str">
            <v>Tidak</v>
          </cell>
          <cell r="BT516" t="str">
            <v>Normal</v>
          </cell>
          <cell r="BW516" t="str">
            <v>Normal</v>
          </cell>
          <cell r="CI516" t="str">
            <v>Mandiri (A)</v>
          </cell>
          <cell r="CZ516" t="str">
            <v>Normal</v>
          </cell>
        </row>
        <row r="517">
          <cell r="C517" t="str">
            <v>Purwodadi</v>
          </cell>
          <cell r="M517" t="str">
            <v>Laki-laki</v>
          </cell>
          <cell r="O517">
            <v>72</v>
          </cell>
          <cell r="P517">
            <v>78</v>
          </cell>
          <cell r="Q517">
            <v>167</v>
          </cell>
          <cell r="U517">
            <v>160</v>
          </cell>
          <cell r="V517">
            <v>180</v>
          </cell>
          <cell r="BH517" t="str">
            <v>Lebih</v>
          </cell>
          <cell r="BI517" t="str">
            <v>Normal</v>
          </cell>
          <cell r="BJ517" t="str">
            <v>Normal</v>
          </cell>
          <cell r="BL517" t="str">
            <v>Tinggi</v>
          </cell>
          <cell r="BN517" t="str">
            <v>Normal</v>
          </cell>
          <cell r="BO517" t="str">
            <v>Tidak</v>
          </cell>
          <cell r="BT517" t="str">
            <v>Normal</v>
          </cell>
          <cell r="BW517" t="str">
            <v>Normal</v>
          </cell>
          <cell r="CI517" t="str">
            <v>Mandiri (A)</v>
          </cell>
          <cell r="CZ517" t="str">
            <v>Normal</v>
          </cell>
        </row>
        <row r="518">
          <cell r="C518" t="str">
            <v>Polowijen</v>
          </cell>
          <cell r="M518" t="str">
            <v>Laki-laki</v>
          </cell>
          <cell r="O518">
            <v>76</v>
          </cell>
          <cell r="P518">
            <v>72</v>
          </cell>
          <cell r="Q518">
            <v>168</v>
          </cell>
          <cell r="U518">
            <v>106</v>
          </cell>
          <cell r="V518">
            <v>240</v>
          </cell>
          <cell r="BH518" t="str">
            <v>Lebih</v>
          </cell>
          <cell r="BI518" t="str">
            <v>Normal</v>
          </cell>
          <cell r="BJ518" t="str">
            <v>Kolesterol Tinggi</v>
          </cell>
          <cell r="BL518" t="str">
            <v>Tinggi</v>
          </cell>
          <cell r="BN518" t="str">
            <v>Normal</v>
          </cell>
          <cell r="BO518" t="str">
            <v>Tidak</v>
          </cell>
          <cell r="BT518" t="str">
            <v>Gg Penglihatan</v>
          </cell>
          <cell r="BW518" t="str">
            <v>Normal</v>
          </cell>
          <cell r="CI518" t="str">
            <v>Mandiri (A)</v>
          </cell>
          <cell r="CZ518" t="str">
            <v>Normal</v>
          </cell>
        </row>
        <row r="519">
          <cell r="C519" t="str">
            <v>Balearjosari</v>
          </cell>
          <cell r="M519" t="str">
            <v>Laki-laki</v>
          </cell>
          <cell r="O519">
            <v>80</v>
          </cell>
          <cell r="P519">
            <v>90</v>
          </cell>
          <cell r="Q519">
            <v>168</v>
          </cell>
          <cell r="U519">
            <v>180</v>
          </cell>
          <cell r="V519">
            <v>170</v>
          </cell>
          <cell r="BH519" t="str">
            <v>Lebih</v>
          </cell>
          <cell r="BI519" t="str">
            <v>Normal</v>
          </cell>
          <cell r="BJ519" t="str">
            <v>Normal</v>
          </cell>
          <cell r="BL519" t="str">
            <v>Tinggi</v>
          </cell>
          <cell r="BN519" t="str">
            <v>Normal</v>
          </cell>
          <cell r="BO519" t="str">
            <v>Tidak</v>
          </cell>
          <cell r="BT519" t="str">
            <v>Gg Penglihatan</v>
          </cell>
          <cell r="BW519" t="str">
            <v>Normal</v>
          </cell>
          <cell r="CI519" t="str">
            <v>Mandiri (A)</v>
          </cell>
          <cell r="CZ519" t="str">
            <v>Normal</v>
          </cell>
        </row>
        <row r="520">
          <cell r="C520" t="str">
            <v>Purwodadi</v>
          </cell>
          <cell r="M520" t="str">
            <v>Perempuan</v>
          </cell>
          <cell r="O520">
            <v>68</v>
          </cell>
          <cell r="P520">
            <v>64</v>
          </cell>
          <cell r="Q520">
            <v>158</v>
          </cell>
          <cell r="U520">
            <v>120</v>
          </cell>
          <cell r="V520">
            <v>170</v>
          </cell>
          <cell r="BH520" t="str">
            <v>Lebih</v>
          </cell>
          <cell r="BI520" t="str">
            <v>Normal</v>
          </cell>
          <cell r="BJ520" t="str">
            <v>Normal</v>
          </cell>
          <cell r="BL520" t="str">
            <v>Normal</v>
          </cell>
          <cell r="BN520" t="str">
            <v>Normal</v>
          </cell>
          <cell r="BO520" t="str">
            <v>Tidak</v>
          </cell>
          <cell r="BT520" t="str">
            <v>Gg Penglihatan</v>
          </cell>
          <cell r="BW520" t="str">
            <v>Normal</v>
          </cell>
          <cell r="CI520" t="str">
            <v>Mandiri (A)</v>
          </cell>
          <cell r="CZ520" t="str">
            <v>Normal</v>
          </cell>
        </row>
        <row r="521">
          <cell r="C521" t="str">
            <v>Purwodadi</v>
          </cell>
          <cell r="M521" t="str">
            <v>Perempuan</v>
          </cell>
          <cell r="O521">
            <v>69</v>
          </cell>
          <cell r="P521">
            <v>78</v>
          </cell>
          <cell r="Q521">
            <v>160</v>
          </cell>
          <cell r="U521">
            <v>108</v>
          </cell>
          <cell r="V521">
            <v>170</v>
          </cell>
          <cell r="BH521" t="str">
            <v>Lebih</v>
          </cell>
          <cell r="BI521" t="str">
            <v>Normal</v>
          </cell>
          <cell r="BJ521" t="str">
            <v>Normal</v>
          </cell>
          <cell r="BL521" t="str">
            <v>Tinggi</v>
          </cell>
          <cell r="BN521" t="str">
            <v>Normal</v>
          </cell>
          <cell r="BO521" t="str">
            <v>Tidak</v>
          </cell>
          <cell r="BT521" t="str">
            <v>Normal</v>
          </cell>
          <cell r="BW521" t="str">
            <v>Gg Pendengaran</v>
          </cell>
          <cell r="CI521" t="str">
            <v>Mandiri (A)</v>
          </cell>
          <cell r="CZ521" t="str">
            <v>Normal</v>
          </cell>
        </row>
        <row r="522">
          <cell r="C522" t="str">
            <v>Purwodadi</v>
          </cell>
          <cell r="M522" t="str">
            <v>Laki-laki</v>
          </cell>
          <cell r="O522">
            <v>65</v>
          </cell>
          <cell r="P522">
            <v>75</v>
          </cell>
          <cell r="Q522">
            <v>156</v>
          </cell>
          <cell r="U522">
            <v>98</v>
          </cell>
          <cell r="V522">
            <v>170</v>
          </cell>
          <cell r="BH522" t="str">
            <v>Lebih</v>
          </cell>
          <cell r="BI522" t="str">
            <v>Normal</v>
          </cell>
          <cell r="BJ522" t="str">
            <v>Normal</v>
          </cell>
          <cell r="BL522" t="str">
            <v>Normal</v>
          </cell>
          <cell r="BN522" t="str">
            <v>Normal</v>
          </cell>
          <cell r="BO522" t="str">
            <v>Tidak</v>
          </cell>
          <cell r="BT522" t="str">
            <v>Normal</v>
          </cell>
          <cell r="BW522" t="str">
            <v>Normal</v>
          </cell>
          <cell r="CI522" t="str">
            <v>Mandiri (A)</v>
          </cell>
          <cell r="CZ522" t="str">
            <v>Normal</v>
          </cell>
        </row>
        <row r="523">
          <cell r="C523" t="str">
            <v>Purwodadi</v>
          </cell>
          <cell r="M523" t="str">
            <v>Laki-laki</v>
          </cell>
          <cell r="O523">
            <v>71</v>
          </cell>
          <cell r="P523">
            <v>66</v>
          </cell>
          <cell r="Q523">
            <v>170</v>
          </cell>
          <cell r="U523">
            <v>98</v>
          </cell>
          <cell r="V523">
            <v>131</v>
          </cell>
          <cell r="BH523" t="str">
            <v>Normal</v>
          </cell>
          <cell r="BI523" t="str">
            <v>Normal</v>
          </cell>
          <cell r="BJ523" t="str">
            <v>Normal</v>
          </cell>
          <cell r="BL523" t="str">
            <v>Normal</v>
          </cell>
          <cell r="BN523" t="str">
            <v>Normal</v>
          </cell>
          <cell r="BO523" t="str">
            <v>Tidak</v>
          </cell>
          <cell r="BT523" t="str">
            <v>Normal</v>
          </cell>
          <cell r="BW523" t="str">
            <v>Normal</v>
          </cell>
          <cell r="CI523" t="str">
            <v>Mandiri (A)</v>
          </cell>
          <cell r="CZ523" t="str">
            <v>Normal</v>
          </cell>
        </row>
        <row r="524">
          <cell r="C524" t="str">
            <v>Balearjosari</v>
          </cell>
          <cell r="M524" t="str">
            <v>Laki-laki</v>
          </cell>
          <cell r="O524">
            <v>68</v>
          </cell>
          <cell r="P524">
            <v>76</v>
          </cell>
          <cell r="Q524">
            <v>182</v>
          </cell>
          <cell r="U524">
            <v>95</v>
          </cell>
          <cell r="V524">
            <v>133</v>
          </cell>
          <cell r="BH524" t="str">
            <v>Normal</v>
          </cell>
          <cell r="BI524" t="str">
            <v>Normal</v>
          </cell>
          <cell r="BJ524" t="str">
            <v>Normal</v>
          </cell>
          <cell r="BL524" t="str">
            <v>Tinggi</v>
          </cell>
          <cell r="BN524" t="str">
            <v>Normal</v>
          </cell>
          <cell r="BO524" t="str">
            <v>Tidak</v>
          </cell>
          <cell r="BT524" t="str">
            <v>Normal</v>
          </cell>
          <cell r="BW524" t="str">
            <v>Normal</v>
          </cell>
          <cell r="CI524" t="str">
            <v>Mandiri (A)</v>
          </cell>
          <cell r="CZ524" t="str">
            <v>Normal</v>
          </cell>
        </row>
        <row r="525">
          <cell r="C525" t="str">
            <v>Purwodadi</v>
          </cell>
          <cell r="M525" t="str">
            <v>Laki-laki</v>
          </cell>
          <cell r="O525">
            <v>81</v>
          </cell>
          <cell r="P525">
            <v>67</v>
          </cell>
          <cell r="Q525">
            <v>170</v>
          </cell>
          <cell r="U525">
            <v>139</v>
          </cell>
          <cell r="V525">
            <v>180</v>
          </cell>
          <cell r="BH525" t="str">
            <v>Normal</v>
          </cell>
          <cell r="BI525" t="str">
            <v>Normal</v>
          </cell>
          <cell r="BJ525" t="str">
            <v>Normal</v>
          </cell>
          <cell r="BL525" t="str">
            <v>Normal</v>
          </cell>
          <cell r="BN525" t="str">
            <v>Normal</v>
          </cell>
          <cell r="BO525" t="str">
            <v>Tidak</v>
          </cell>
          <cell r="BT525" t="str">
            <v>Gg Penglihatan</v>
          </cell>
          <cell r="BW525" t="str">
            <v>Normal</v>
          </cell>
          <cell r="CI525" t="str">
            <v>Mandiri (A)</v>
          </cell>
          <cell r="CZ525" t="str">
            <v>Normal</v>
          </cell>
        </row>
        <row r="526">
          <cell r="C526" t="str">
            <v>Purwodadi</v>
          </cell>
          <cell r="M526" t="str">
            <v>Perempuan</v>
          </cell>
          <cell r="O526">
            <v>74</v>
          </cell>
          <cell r="P526">
            <v>76</v>
          </cell>
          <cell r="Q526">
            <v>156</v>
          </cell>
          <cell r="U526">
            <v>160</v>
          </cell>
          <cell r="V526">
            <v>190</v>
          </cell>
          <cell r="BH526" t="str">
            <v>Lebih</v>
          </cell>
          <cell r="BI526" t="str">
            <v>Normal</v>
          </cell>
          <cell r="BJ526" t="str">
            <v>Normal</v>
          </cell>
          <cell r="BL526" t="str">
            <v>Tinggi</v>
          </cell>
          <cell r="BN526" t="str">
            <v>Normal</v>
          </cell>
          <cell r="BO526" t="str">
            <v>Tidak</v>
          </cell>
          <cell r="BT526" t="str">
            <v>Gg Penglihatan</v>
          </cell>
          <cell r="BW526" t="str">
            <v>Normal</v>
          </cell>
          <cell r="CI526" t="str">
            <v>Mandiri (A)</v>
          </cell>
          <cell r="CZ526" t="str">
            <v>Normal</v>
          </cell>
        </row>
        <row r="527">
          <cell r="C527" t="str">
            <v>Balearjosari</v>
          </cell>
          <cell r="M527" t="str">
            <v>Laki-laki</v>
          </cell>
          <cell r="O527">
            <v>69</v>
          </cell>
          <cell r="P527">
            <v>85</v>
          </cell>
          <cell r="Q527">
            <v>173</v>
          </cell>
          <cell r="U527">
            <v>130</v>
          </cell>
          <cell r="V527">
            <v>230</v>
          </cell>
          <cell r="BH527" t="str">
            <v>Lebih</v>
          </cell>
          <cell r="BI527" t="str">
            <v>Normal</v>
          </cell>
          <cell r="BJ527" t="str">
            <v>Kolesterol Tinggi</v>
          </cell>
          <cell r="BL527" t="str">
            <v>Normal</v>
          </cell>
          <cell r="BN527" t="str">
            <v>Normal</v>
          </cell>
          <cell r="BO527" t="str">
            <v>Tidak</v>
          </cell>
          <cell r="BT527" t="str">
            <v>Gg Penglihatan</v>
          </cell>
          <cell r="BW527" t="str">
            <v>Normal</v>
          </cell>
          <cell r="CI527" t="str">
            <v>Mandiri (A)</v>
          </cell>
          <cell r="CZ527" t="str">
            <v>Normal</v>
          </cell>
        </row>
        <row r="528">
          <cell r="C528" t="str">
            <v>Balearjosari</v>
          </cell>
          <cell r="M528" t="str">
            <v>Perempuan</v>
          </cell>
          <cell r="O528">
            <v>69</v>
          </cell>
          <cell r="P528">
            <v>70</v>
          </cell>
          <cell r="Q528">
            <v>160</v>
          </cell>
          <cell r="U528">
            <v>180</v>
          </cell>
          <cell r="V528">
            <v>200</v>
          </cell>
          <cell r="BH528" t="str">
            <v>Lebih</v>
          </cell>
          <cell r="BI528" t="str">
            <v>Normal</v>
          </cell>
          <cell r="BJ528" t="str">
            <v>Normal</v>
          </cell>
          <cell r="BL528" t="str">
            <v>Normal</v>
          </cell>
          <cell r="BN528" t="str">
            <v>Normal</v>
          </cell>
          <cell r="BO528" t="str">
            <v>Tidak</v>
          </cell>
          <cell r="BT528" t="str">
            <v>Gg Penglihatan</v>
          </cell>
          <cell r="BW528" t="str">
            <v>Normal</v>
          </cell>
          <cell r="CI528" t="str">
            <v>Mandiri (A)</v>
          </cell>
          <cell r="CZ528" t="str">
            <v>Normal</v>
          </cell>
        </row>
        <row r="529">
          <cell r="C529" t="str">
            <v>Purwodadi</v>
          </cell>
          <cell r="M529" t="str">
            <v>Laki-laki</v>
          </cell>
          <cell r="O529">
            <v>81</v>
          </cell>
          <cell r="P529">
            <v>67</v>
          </cell>
          <cell r="Q529">
            <v>158</v>
          </cell>
          <cell r="U529">
            <v>110</v>
          </cell>
          <cell r="V529">
            <v>170</v>
          </cell>
          <cell r="BH529" t="str">
            <v>Lebih</v>
          </cell>
          <cell r="BI529" t="str">
            <v>Normal</v>
          </cell>
          <cell r="BJ529" t="str">
            <v>Normal</v>
          </cell>
          <cell r="BL529" t="str">
            <v>Tinggi</v>
          </cell>
          <cell r="BN529" t="str">
            <v>Normal</v>
          </cell>
          <cell r="BO529" t="str">
            <v>Tidak</v>
          </cell>
          <cell r="BT529" t="str">
            <v>Gg Penglihatan</v>
          </cell>
          <cell r="BW529" t="str">
            <v>Normal</v>
          </cell>
          <cell r="CI529" t="str">
            <v>Mandiri (A)</v>
          </cell>
          <cell r="CZ529" t="str">
            <v>Normal</v>
          </cell>
        </row>
        <row r="530">
          <cell r="C530" t="str">
            <v>Purwodadi</v>
          </cell>
          <cell r="M530" t="str">
            <v>Laki-laki</v>
          </cell>
          <cell r="O530">
            <v>81</v>
          </cell>
          <cell r="P530">
            <v>80</v>
          </cell>
          <cell r="Q530">
            <v>170</v>
          </cell>
          <cell r="U530">
            <v>118</v>
          </cell>
          <cell r="V530">
            <v>160</v>
          </cell>
          <cell r="BH530" t="str">
            <v>Lebih</v>
          </cell>
          <cell r="BI530" t="str">
            <v>Normal</v>
          </cell>
          <cell r="BJ530" t="str">
            <v>Normal</v>
          </cell>
          <cell r="BL530" t="str">
            <v>Normal</v>
          </cell>
          <cell r="BN530" t="str">
            <v>Normal</v>
          </cell>
          <cell r="BO530" t="str">
            <v>Tidak</v>
          </cell>
          <cell r="BT530" t="str">
            <v>Normal</v>
          </cell>
          <cell r="BW530" t="str">
            <v>Gg Pendengaran</v>
          </cell>
          <cell r="CI530" t="str">
            <v>Mandiri (A)</v>
          </cell>
          <cell r="CZ530" t="str">
            <v>Normal</v>
          </cell>
        </row>
        <row r="531">
          <cell r="C531" t="str">
            <v>Purwodadi</v>
          </cell>
          <cell r="M531" t="str">
            <v>Perempuan</v>
          </cell>
          <cell r="O531">
            <v>69</v>
          </cell>
          <cell r="P531">
            <v>68</v>
          </cell>
          <cell r="Q531">
            <v>160</v>
          </cell>
          <cell r="U531">
            <v>112</v>
          </cell>
          <cell r="V531">
            <v>180</v>
          </cell>
          <cell r="BH531" t="str">
            <v>Lebih</v>
          </cell>
          <cell r="BI531" t="str">
            <v>Normal</v>
          </cell>
          <cell r="BJ531" t="str">
            <v>Normal</v>
          </cell>
          <cell r="BL531" t="str">
            <v>Tinggi</v>
          </cell>
          <cell r="BN531" t="str">
            <v>Tinggi</v>
          </cell>
          <cell r="BO531" t="str">
            <v>Tidak</v>
          </cell>
          <cell r="BT531" t="str">
            <v>Gg Penglihatan</v>
          </cell>
          <cell r="BW531" t="str">
            <v>Gg Pendengaran</v>
          </cell>
          <cell r="CI531" t="str">
            <v>Mandiri (A)</v>
          </cell>
          <cell r="CZ531" t="str">
            <v>Normal</v>
          </cell>
        </row>
        <row r="532">
          <cell r="C532" t="str">
            <v>Purwodadi</v>
          </cell>
          <cell r="M532" t="str">
            <v>Perempuan</v>
          </cell>
          <cell r="O532">
            <v>65</v>
          </cell>
          <cell r="P532">
            <v>68</v>
          </cell>
          <cell r="Q532">
            <v>160</v>
          </cell>
          <cell r="U532">
            <v>120</v>
          </cell>
          <cell r="V532">
            <v>160</v>
          </cell>
          <cell r="BH532" t="str">
            <v>Lebih</v>
          </cell>
          <cell r="BI532" t="str">
            <v>Normal</v>
          </cell>
          <cell r="BJ532" t="str">
            <v>Normal</v>
          </cell>
          <cell r="BL532" t="str">
            <v>Tinggi</v>
          </cell>
          <cell r="BN532" t="str">
            <v>Normal</v>
          </cell>
          <cell r="BO532" t="str">
            <v>Tidak</v>
          </cell>
          <cell r="BT532" t="str">
            <v>Gg Penglihatan</v>
          </cell>
          <cell r="BW532" t="str">
            <v>Normal</v>
          </cell>
          <cell r="CI532" t="str">
            <v>Mandiri (A)</v>
          </cell>
          <cell r="CZ532" t="str">
            <v>Normal</v>
          </cell>
        </row>
        <row r="533">
          <cell r="C533" t="str">
            <v>Purwodadi</v>
          </cell>
          <cell r="M533" t="str">
            <v>Laki-laki</v>
          </cell>
          <cell r="O533">
            <v>76</v>
          </cell>
          <cell r="P533">
            <v>80</v>
          </cell>
          <cell r="Q533">
            <v>170</v>
          </cell>
          <cell r="U533">
            <v>105</v>
          </cell>
          <cell r="V533">
            <v>140</v>
          </cell>
          <cell r="BH533" t="str">
            <v>Lebih</v>
          </cell>
          <cell r="BI533" t="str">
            <v>Normal</v>
          </cell>
          <cell r="BJ533" t="str">
            <v>Normal</v>
          </cell>
          <cell r="BL533" t="str">
            <v>Normal</v>
          </cell>
          <cell r="BN533" t="str">
            <v>Tinggi</v>
          </cell>
          <cell r="BO533" t="str">
            <v>Tidak</v>
          </cell>
          <cell r="BT533" t="str">
            <v>Gg Penglihatan</v>
          </cell>
          <cell r="BW533" t="str">
            <v>Normal</v>
          </cell>
          <cell r="CI533" t="str">
            <v>Mandiri (A)</v>
          </cell>
          <cell r="CZ533" t="str">
            <v>Normal</v>
          </cell>
        </row>
        <row r="534">
          <cell r="C534" t="str">
            <v>Polowijen</v>
          </cell>
          <cell r="M534" t="str">
            <v>Perempuan</v>
          </cell>
          <cell r="O534">
            <v>69</v>
          </cell>
          <cell r="P534">
            <v>65</v>
          </cell>
          <cell r="Q534">
            <v>150</v>
          </cell>
          <cell r="U534">
            <v>160</v>
          </cell>
          <cell r="V534">
            <v>180</v>
          </cell>
          <cell r="BH534" t="str">
            <v>Lebih</v>
          </cell>
          <cell r="BI534" t="str">
            <v>Normal</v>
          </cell>
          <cell r="BJ534" t="str">
            <v>Normal</v>
          </cell>
          <cell r="BL534" t="str">
            <v>Normal</v>
          </cell>
          <cell r="BN534" t="str">
            <v>Tinggi</v>
          </cell>
          <cell r="BO534" t="str">
            <v>Tidak</v>
          </cell>
          <cell r="BT534" t="str">
            <v>Gg Penglihatan</v>
          </cell>
          <cell r="BW534" t="str">
            <v>Normal</v>
          </cell>
          <cell r="CI534" t="str">
            <v>Mandiri (A)</v>
          </cell>
          <cell r="CZ534" t="str">
            <v>Normal</v>
          </cell>
        </row>
        <row r="535">
          <cell r="C535" t="str">
            <v>Polowijen</v>
          </cell>
          <cell r="M535" t="str">
            <v>Laki-laki</v>
          </cell>
          <cell r="O535">
            <v>71</v>
          </cell>
          <cell r="P535">
            <v>89</v>
          </cell>
          <cell r="Q535">
            <v>172</v>
          </cell>
          <cell r="U535">
            <v>119</v>
          </cell>
          <cell r="V535">
            <v>150</v>
          </cell>
          <cell r="BH535" t="str">
            <v>Lebih</v>
          </cell>
          <cell r="BI535" t="str">
            <v>Normal</v>
          </cell>
          <cell r="BJ535" t="str">
            <v>Normal</v>
          </cell>
          <cell r="BL535" t="str">
            <v>Tinggi</v>
          </cell>
          <cell r="BN535" t="str">
            <v>Normal</v>
          </cell>
          <cell r="BO535" t="str">
            <v>Tidak</v>
          </cell>
          <cell r="BT535" t="str">
            <v>Gg Penglihatan</v>
          </cell>
          <cell r="BW535" t="str">
            <v>Normal</v>
          </cell>
          <cell r="CI535" t="str">
            <v>Mandiri (A)</v>
          </cell>
          <cell r="CZ535" t="str">
            <v>Normal</v>
          </cell>
        </row>
        <row r="536">
          <cell r="C536" t="str">
            <v>Polowijen</v>
          </cell>
          <cell r="M536" t="str">
            <v>Perempuan</v>
          </cell>
          <cell r="O536">
            <v>80</v>
          </cell>
          <cell r="P536">
            <v>76</v>
          </cell>
          <cell r="Q536">
            <v>160</v>
          </cell>
          <cell r="U536">
            <v>150</v>
          </cell>
          <cell r="V536">
            <v>190</v>
          </cell>
          <cell r="BH536" t="str">
            <v>Lebih</v>
          </cell>
          <cell r="BI536" t="str">
            <v>Normal</v>
          </cell>
          <cell r="BJ536" t="str">
            <v>Normal</v>
          </cell>
          <cell r="BL536" t="str">
            <v>Normal</v>
          </cell>
          <cell r="BN536" t="str">
            <v>Normal</v>
          </cell>
          <cell r="BO536" t="str">
            <v>Tidak</v>
          </cell>
          <cell r="BT536" t="str">
            <v>Normal</v>
          </cell>
          <cell r="BW536" t="str">
            <v>Normal</v>
          </cell>
          <cell r="CI536" t="str">
            <v>Mandiri (A)</v>
          </cell>
          <cell r="CZ536" t="str">
            <v>Normal</v>
          </cell>
        </row>
        <row r="537">
          <cell r="C537" t="str">
            <v>Purwodadi</v>
          </cell>
          <cell r="M537" t="str">
            <v>Laki-laki</v>
          </cell>
          <cell r="O537">
            <v>74</v>
          </cell>
          <cell r="P537">
            <v>85</v>
          </cell>
          <cell r="Q537">
            <v>173</v>
          </cell>
          <cell r="U537">
            <v>180</v>
          </cell>
          <cell r="V537">
            <v>210</v>
          </cell>
          <cell r="BH537" t="str">
            <v>Lebih</v>
          </cell>
          <cell r="BI537" t="str">
            <v>Normal</v>
          </cell>
          <cell r="BJ537" t="str">
            <v>Kolesterol Tinggi</v>
          </cell>
          <cell r="BL537" t="str">
            <v>Normal</v>
          </cell>
          <cell r="BN537" t="str">
            <v>Normal</v>
          </cell>
          <cell r="BO537" t="str">
            <v>Tidak</v>
          </cell>
          <cell r="BT537" t="str">
            <v>Normal</v>
          </cell>
          <cell r="BW537" t="str">
            <v>Normal</v>
          </cell>
          <cell r="CI537" t="str">
            <v>Mandiri (A)</v>
          </cell>
          <cell r="CZ537" t="str">
            <v>Normal</v>
          </cell>
        </row>
        <row r="538">
          <cell r="C538" t="str">
            <v>Balearjosari</v>
          </cell>
          <cell r="M538" t="str">
            <v>Perempuan</v>
          </cell>
          <cell r="O538">
            <v>81</v>
          </cell>
          <cell r="P538">
            <v>70</v>
          </cell>
          <cell r="Q538">
            <v>160</v>
          </cell>
          <cell r="U538">
            <v>210</v>
          </cell>
          <cell r="V538">
            <v>190</v>
          </cell>
          <cell r="BH538" t="str">
            <v>Lebih</v>
          </cell>
          <cell r="BI538" t="str">
            <v>DM</v>
          </cell>
          <cell r="BJ538" t="str">
            <v>Normal</v>
          </cell>
          <cell r="BL538" t="str">
            <v>Normal</v>
          </cell>
          <cell r="BN538" t="str">
            <v>Normal</v>
          </cell>
          <cell r="BO538" t="str">
            <v>Tidak</v>
          </cell>
          <cell r="BT538" t="str">
            <v>Gg Penglihatan</v>
          </cell>
          <cell r="BW538" t="str">
            <v>Normal</v>
          </cell>
          <cell r="CI538" t="str">
            <v>Mandiri (A)</v>
          </cell>
          <cell r="CZ538" t="str">
            <v>Normal</v>
          </cell>
        </row>
        <row r="539">
          <cell r="BH539" t="e">
            <v>#DIV/0!</v>
          </cell>
          <cell r="BI539" t="str">
            <v>-</v>
          </cell>
          <cell r="BJ539" t="str">
            <v>-</v>
          </cell>
          <cell r="BL539">
            <v>0</v>
          </cell>
          <cell r="BN539" t="str">
            <v>-</v>
          </cell>
          <cell r="BO539">
            <v>0</v>
          </cell>
          <cell r="BT539" t="str">
            <v>-</v>
          </cell>
          <cell r="BW539" t="str">
            <v>-</v>
          </cell>
          <cell r="CI539" t="str">
            <v>-</v>
          </cell>
          <cell r="CZ539">
            <v>0</v>
          </cell>
        </row>
        <row r="540">
          <cell r="BH540" t="e">
            <v>#DIV/0!</v>
          </cell>
          <cell r="BI540" t="str">
            <v>-</v>
          </cell>
          <cell r="BJ540" t="str">
            <v>-</v>
          </cell>
          <cell r="BL540">
            <v>0</v>
          </cell>
          <cell r="BN540" t="str">
            <v>-</v>
          </cell>
          <cell r="BO540">
            <v>0</v>
          </cell>
          <cell r="BT540" t="str">
            <v>-</v>
          </cell>
          <cell r="BW540" t="str">
            <v>-</v>
          </cell>
          <cell r="CI540" t="str">
            <v>-</v>
          </cell>
          <cell r="CZ540">
            <v>0</v>
          </cell>
        </row>
        <row r="541">
          <cell r="BH541" t="e">
            <v>#DIV/0!</v>
          </cell>
          <cell r="BI541" t="str">
            <v>-</v>
          </cell>
          <cell r="BJ541" t="str">
            <v>-</v>
          </cell>
          <cell r="BL541">
            <v>0</v>
          </cell>
          <cell r="BN541" t="str">
            <v>-</v>
          </cell>
          <cell r="BO541">
            <v>0</v>
          </cell>
          <cell r="BT541" t="str">
            <v>-</v>
          </cell>
          <cell r="BW541" t="str">
            <v>-</v>
          </cell>
          <cell r="CI541" t="str">
            <v>-</v>
          </cell>
          <cell r="CZ541">
            <v>0</v>
          </cell>
        </row>
        <row r="542">
          <cell r="BH542" t="e">
            <v>#DIV/0!</v>
          </cell>
          <cell r="BI542" t="str">
            <v>-</v>
          </cell>
          <cell r="BJ542" t="str">
            <v>-</v>
          </cell>
          <cell r="BL542">
            <v>0</v>
          </cell>
          <cell r="BN542" t="str">
            <v>-</v>
          </cell>
          <cell r="BO542">
            <v>0</v>
          </cell>
          <cell r="BT542" t="str">
            <v>-</v>
          </cell>
          <cell r="BW542" t="str">
            <v>-</v>
          </cell>
          <cell r="CI542" t="str">
            <v>-</v>
          </cell>
          <cell r="CZ542">
            <v>0</v>
          </cell>
        </row>
        <row r="543">
          <cell r="BH543" t="e">
            <v>#DIV/0!</v>
          </cell>
          <cell r="BI543" t="str">
            <v>-</v>
          </cell>
          <cell r="BJ543" t="str">
            <v>-</v>
          </cell>
          <cell r="BL543">
            <v>0</v>
          </cell>
          <cell r="BN543" t="str">
            <v>-</v>
          </cell>
          <cell r="BO543">
            <v>0</v>
          </cell>
          <cell r="BT543" t="str">
            <v>-</v>
          </cell>
          <cell r="BW543" t="str">
            <v>-</v>
          </cell>
          <cell r="CI543" t="str">
            <v>-</v>
          </cell>
          <cell r="CZ543">
            <v>0</v>
          </cell>
        </row>
        <row r="544">
          <cell r="BH544" t="e">
            <v>#DIV/0!</v>
          </cell>
          <cell r="BI544" t="str">
            <v>-</v>
          </cell>
          <cell r="BJ544" t="str">
            <v>-</v>
          </cell>
          <cell r="BL544">
            <v>0</v>
          </cell>
          <cell r="BN544" t="str">
            <v>-</v>
          </cell>
          <cell r="BO544">
            <v>0</v>
          </cell>
          <cell r="BT544" t="str">
            <v>-</v>
          </cell>
          <cell r="BW544" t="str">
            <v>-</v>
          </cell>
          <cell r="CI544" t="str">
            <v>-</v>
          </cell>
          <cell r="CZ544">
            <v>0</v>
          </cell>
        </row>
        <row r="545">
          <cell r="BH545" t="e">
            <v>#DIV/0!</v>
          </cell>
          <cell r="BI545" t="str">
            <v>-</v>
          </cell>
          <cell r="BJ545" t="str">
            <v>-</v>
          </cell>
          <cell r="BL545">
            <v>0</v>
          </cell>
          <cell r="BN545" t="str">
            <v>-</v>
          </cell>
          <cell r="BO545">
            <v>0</v>
          </cell>
          <cell r="BT545" t="str">
            <v>-</v>
          </cell>
          <cell r="BW545" t="str">
            <v>-</v>
          </cell>
          <cell r="CI545" t="str">
            <v>-</v>
          </cell>
          <cell r="CZ545">
            <v>0</v>
          </cell>
        </row>
        <row r="546">
          <cell r="BH546" t="e">
            <v>#DIV/0!</v>
          </cell>
          <cell r="BI546" t="str">
            <v>-</v>
          </cell>
          <cell r="BJ546" t="str">
            <v>-</v>
          </cell>
          <cell r="BL546">
            <v>0</v>
          </cell>
          <cell r="BN546" t="str">
            <v>-</v>
          </cell>
          <cell r="BO546">
            <v>0</v>
          </cell>
          <cell r="BT546" t="str">
            <v>-</v>
          </cell>
          <cell r="BW546" t="str">
            <v>-</v>
          </cell>
          <cell r="CI546" t="str">
            <v>-</v>
          </cell>
          <cell r="CZ546">
            <v>0</v>
          </cell>
        </row>
        <row r="547">
          <cell r="BH547" t="e">
            <v>#DIV/0!</v>
          </cell>
          <cell r="BI547" t="str">
            <v>-</v>
          </cell>
          <cell r="BJ547" t="str">
            <v>-</v>
          </cell>
          <cell r="BL547">
            <v>0</v>
          </cell>
          <cell r="BN547" t="str">
            <v>-</v>
          </cell>
          <cell r="BO547">
            <v>0</v>
          </cell>
          <cell r="BT547" t="str">
            <v>-</v>
          </cell>
          <cell r="BW547" t="str">
            <v>-</v>
          </cell>
          <cell r="CI547" t="str">
            <v>-</v>
          </cell>
          <cell r="CZ547">
            <v>0</v>
          </cell>
        </row>
        <row r="548">
          <cell r="BH548" t="e">
            <v>#DIV/0!</v>
          </cell>
          <cell r="BI548" t="str">
            <v>-</v>
          </cell>
          <cell r="BJ548" t="str">
            <v>-</v>
          </cell>
          <cell r="BL548">
            <v>0</v>
          </cell>
          <cell r="BN548" t="str">
            <v>-</v>
          </cell>
          <cell r="BO548">
            <v>0</v>
          </cell>
          <cell r="BT548" t="str">
            <v>-</v>
          </cell>
          <cell r="BW548" t="str">
            <v>-</v>
          </cell>
          <cell r="CI548" t="str">
            <v>-</v>
          </cell>
          <cell r="CZ548">
            <v>0</v>
          </cell>
        </row>
        <row r="549">
          <cell r="BH549" t="e">
            <v>#DIV/0!</v>
          </cell>
          <cell r="BI549" t="str">
            <v>-</v>
          </cell>
          <cell r="BJ549" t="str">
            <v>-</v>
          </cell>
          <cell r="BL549">
            <v>0</v>
          </cell>
          <cell r="BN549" t="str">
            <v>-</v>
          </cell>
          <cell r="BO549">
            <v>0</v>
          </cell>
          <cell r="BT549" t="str">
            <v>-</v>
          </cell>
          <cell r="BW549" t="str">
            <v>-</v>
          </cell>
          <cell r="CI549" t="str">
            <v>-</v>
          </cell>
          <cell r="CZ549">
            <v>0</v>
          </cell>
        </row>
        <row r="550">
          <cell r="BH550" t="e">
            <v>#DIV/0!</v>
          </cell>
          <cell r="BI550" t="str">
            <v>-</v>
          </cell>
          <cell r="BJ550" t="str">
            <v>-</v>
          </cell>
          <cell r="BL550">
            <v>0</v>
          </cell>
          <cell r="BN550" t="str">
            <v>-</v>
          </cell>
          <cell r="BO550">
            <v>0</v>
          </cell>
          <cell r="BT550" t="str">
            <v>-</v>
          </cell>
          <cell r="BW550" t="str">
            <v>-</v>
          </cell>
          <cell r="CI550" t="str">
            <v>-</v>
          </cell>
          <cell r="CZ550">
            <v>0</v>
          </cell>
        </row>
        <row r="551">
          <cell r="BH551" t="e">
            <v>#DIV/0!</v>
          </cell>
          <cell r="BI551" t="str">
            <v>-</v>
          </cell>
          <cell r="BJ551" t="str">
            <v>-</v>
          </cell>
          <cell r="BL551">
            <v>0</v>
          </cell>
          <cell r="BN551" t="str">
            <v>-</v>
          </cell>
          <cell r="BO551">
            <v>0</v>
          </cell>
          <cell r="BT551" t="str">
            <v>-</v>
          </cell>
          <cell r="BW551" t="str">
            <v>-</v>
          </cell>
          <cell r="CI551" t="str">
            <v>-</v>
          </cell>
          <cell r="CZ551">
            <v>0</v>
          </cell>
        </row>
        <row r="552">
          <cell r="BH552" t="e">
            <v>#DIV/0!</v>
          </cell>
          <cell r="BI552" t="str">
            <v>-</v>
          </cell>
          <cell r="BJ552" t="str">
            <v>-</v>
          </cell>
          <cell r="BL552">
            <v>0</v>
          </cell>
          <cell r="BN552" t="str">
            <v>-</v>
          </cell>
          <cell r="BO552">
            <v>0</v>
          </cell>
          <cell r="BT552" t="str">
            <v>-</v>
          </cell>
          <cell r="BW552" t="str">
            <v>-</v>
          </cell>
          <cell r="CI552" t="str">
            <v>-</v>
          </cell>
          <cell r="CZ552">
            <v>0</v>
          </cell>
        </row>
        <row r="553">
          <cell r="BH553" t="e">
            <v>#DIV/0!</v>
          </cell>
          <cell r="BI553" t="str">
            <v>-</v>
          </cell>
          <cell r="BJ553" t="str">
            <v>-</v>
          </cell>
          <cell r="BL553">
            <v>0</v>
          </cell>
          <cell r="BN553" t="str">
            <v>-</v>
          </cell>
          <cell r="BO553">
            <v>0</v>
          </cell>
          <cell r="BT553" t="str">
            <v>-</v>
          </cell>
          <cell r="BW553" t="str">
            <v>-</v>
          </cell>
          <cell r="CI553" t="str">
            <v>-</v>
          </cell>
          <cell r="CZ553">
            <v>0</v>
          </cell>
        </row>
        <row r="554">
          <cell r="BH554" t="e">
            <v>#DIV/0!</v>
          </cell>
          <cell r="BI554" t="str">
            <v>-</v>
          </cell>
          <cell r="BJ554" t="str">
            <v>-</v>
          </cell>
          <cell r="BL554">
            <v>0</v>
          </cell>
          <cell r="BN554" t="str">
            <v>-</v>
          </cell>
          <cell r="BO554">
            <v>0</v>
          </cell>
          <cell r="BT554" t="str">
            <v>-</v>
          </cell>
          <cell r="BW554" t="str">
            <v>-</v>
          </cell>
          <cell r="CI554" t="str">
            <v>-</v>
          </cell>
          <cell r="CZ554">
            <v>0</v>
          </cell>
        </row>
        <row r="555">
          <cell r="BH555" t="e">
            <v>#DIV/0!</v>
          </cell>
          <cell r="BI555" t="str">
            <v>-</v>
          </cell>
          <cell r="BJ555" t="str">
            <v>-</v>
          </cell>
          <cell r="BL555">
            <v>0</v>
          </cell>
          <cell r="BN555" t="str">
            <v>-</v>
          </cell>
          <cell r="BO555">
            <v>0</v>
          </cell>
          <cell r="BT555" t="str">
            <v>-</v>
          </cell>
          <cell r="BW555" t="str">
            <v>-</v>
          </cell>
          <cell r="CI555" t="str">
            <v>-</v>
          </cell>
          <cell r="CZ555">
            <v>0</v>
          </cell>
        </row>
        <row r="556">
          <cell r="BH556" t="e">
            <v>#DIV/0!</v>
          </cell>
          <cell r="BI556" t="str">
            <v>-</v>
          </cell>
          <cell r="BJ556" t="str">
            <v>-</v>
          </cell>
          <cell r="BL556">
            <v>0</v>
          </cell>
          <cell r="BN556" t="str">
            <v>-</v>
          </cell>
          <cell r="BO556">
            <v>0</v>
          </cell>
          <cell r="BT556" t="str">
            <v>-</v>
          </cell>
          <cell r="BW556" t="str">
            <v>-</v>
          </cell>
          <cell r="CI556" t="str">
            <v>-</v>
          </cell>
          <cell r="CZ556">
            <v>0</v>
          </cell>
        </row>
        <row r="557">
          <cell r="BH557" t="e">
            <v>#DIV/0!</v>
          </cell>
          <cell r="BI557" t="str">
            <v>-</v>
          </cell>
          <cell r="BJ557" t="str">
            <v>-</v>
          </cell>
          <cell r="BL557">
            <v>0</v>
          </cell>
          <cell r="BN557" t="str">
            <v>-</v>
          </cell>
          <cell r="BO557">
            <v>0</v>
          </cell>
          <cell r="BT557" t="str">
            <v>-</v>
          </cell>
          <cell r="BW557" t="str">
            <v>-</v>
          </cell>
          <cell r="CI557" t="str">
            <v>-</v>
          </cell>
          <cell r="CZ557">
            <v>0</v>
          </cell>
        </row>
        <row r="558">
          <cell r="BH558" t="e">
            <v>#DIV/0!</v>
          </cell>
          <cell r="BI558" t="str">
            <v>-</v>
          </cell>
          <cell r="BJ558" t="str">
            <v>-</v>
          </cell>
          <cell r="BL558">
            <v>0</v>
          </cell>
          <cell r="BN558" t="str">
            <v>-</v>
          </cell>
          <cell r="BO558">
            <v>0</v>
          </cell>
          <cell r="BT558" t="str">
            <v>-</v>
          </cell>
          <cell r="BW558" t="str">
            <v>-</v>
          </cell>
          <cell r="CI558" t="str">
            <v>-</v>
          </cell>
          <cell r="CZ558">
            <v>0</v>
          </cell>
        </row>
        <row r="559">
          <cell r="BH559" t="e">
            <v>#DIV/0!</v>
          </cell>
          <cell r="BI559" t="str">
            <v>-</v>
          </cell>
          <cell r="BJ559" t="str">
            <v>-</v>
          </cell>
          <cell r="BL559">
            <v>0</v>
          </cell>
          <cell r="BN559" t="str">
            <v>-</v>
          </cell>
          <cell r="BO559">
            <v>0</v>
          </cell>
          <cell r="BT559" t="str">
            <v>-</v>
          </cell>
          <cell r="BW559" t="str">
            <v>-</v>
          </cell>
          <cell r="CI559" t="str">
            <v>-</v>
          </cell>
          <cell r="CZ559">
            <v>0</v>
          </cell>
        </row>
        <row r="560">
          <cell r="BH560" t="e">
            <v>#DIV/0!</v>
          </cell>
          <cell r="BI560" t="str">
            <v>-</v>
          </cell>
          <cell r="BJ560" t="str">
            <v>-</v>
          </cell>
          <cell r="BL560">
            <v>0</v>
          </cell>
          <cell r="BN560" t="str">
            <v>-</v>
          </cell>
          <cell r="BO560">
            <v>0</v>
          </cell>
          <cell r="BT560" t="str">
            <v>-</v>
          </cell>
          <cell r="BW560" t="str">
            <v>-</v>
          </cell>
          <cell r="CI560" t="str">
            <v>-</v>
          </cell>
          <cell r="CZ560">
            <v>0</v>
          </cell>
        </row>
        <row r="561">
          <cell r="BH561" t="e">
            <v>#DIV/0!</v>
          </cell>
          <cell r="BI561" t="str">
            <v>-</v>
          </cell>
          <cell r="BJ561" t="str">
            <v>-</v>
          </cell>
          <cell r="BL561">
            <v>0</v>
          </cell>
          <cell r="BN561" t="str">
            <v>-</v>
          </cell>
          <cell r="BO561">
            <v>0</v>
          </cell>
          <cell r="BT561" t="str">
            <v>-</v>
          </cell>
          <cell r="BW561" t="str">
            <v>-</v>
          </cell>
          <cell r="CI561" t="str">
            <v>-</v>
          </cell>
          <cell r="CZ561">
            <v>0</v>
          </cell>
        </row>
        <row r="562">
          <cell r="BH562" t="e">
            <v>#DIV/0!</v>
          </cell>
          <cell r="BI562" t="str">
            <v>-</v>
          </cell>
          <cell r="BJ562" t="str">
            <v>-</v>
          </cell>
          <cell r="BL562">
            <v>0</v>
          </cell>
          <cell r="BN562" t="str">
            <v>-</v>
          </cell>
          <cell r="BO562">
            <v>0</v>
          </cell>
          <cell r="BT562" t="str">
            <v>-</v>
          </cell>
          <cell r="BW562" t="str">
            <v>-</v>
          </cell>
          <cell r="CI562" t="str">
            <v>-</v>
          </cell>
          <cell r="CZ562">
            <v>0</v>
          </cell>
        </row>
        <row r="563">
          <cell r="BH563" t="e">
            <v>#DIV/0!</v>
          </cell>
          <cell r="BI563" t="str">
            <v>-</v>
          </cell>
          <cell r="BJ563" t="str">
            <v>-</v>
          </cell>
          <cell r="BL563">
            <v>0</v>
          </cell>
          <cell r="BN563" t="str">
            <v>-</v>
          </cell>
          <cell r="BO563">
            <v>0</v>
          </cell>
          <cell r="BT563" t="str">
            <v>-</v>
          </cell>
          <cell r="BW563" t="str">
            <v>-</v>
          </cell>
          <cell r="CI563" t="str">
            <v>-</v>
          </cell>
          <cell r="CZ563">
            <v>0</v>
          </cell>
        </row>
        <row r="564">
          <cell r="BH564" t="e">
            <v>#DIV/0!</v>
          </cell>
          <cell r="BI564" t="str">
            <v>-</v>
          </cell>
          <cell r="BJ564" t="str">
            <v>-</v>
          </cell>
          <cell r="BL564">
            <v>0</v>
          </cell>
          <cell r="BN564" t="str">
            <v>-</v>
          </cell>
          <cell r="BO564">
            <v>0</v>
          </cell>
          <cell r="BT564" t="str">
            <v>-</v>
          </cell>
          <cell r="BW564" t="str">
            <v>-</v>
          </cell>
          <cell r="CI564" t="str">
            <v>-</v>
          </cell>
          <cell r="CZ564">
            <v>0</v>
          </cell>
        </row>
        <row r="565">
          <cell r="BH565" t="e">
            <v>#DIV/0!</v>
          </cell>
          <cell r="BI565" t="str">
            <v>-</v>
          </cell>
          <cell r="BJ565" t="str">
            <v>-</v>
          </cell>
          <cell r="BL565">
            <v>0</v>
          </cell>
          <cell r="BN565" t="str">
            <v>-</v>
          </cell>
          <cell r="BO565">
            <v>0</v>
          </cell>
          <cell r="BT565" t="str">
            <v>-</v>
          </cell>
          <cell r="BW565" t="str">
            <v>-</v>
          </cell>
          <cell r="CI565" t="str">
            <v>-</v>
          </cell>
          <cell r="CZ565">
            <v>0</v>
          </cell>
        </row>
        <row r="566">
          <cell r="BH566" t="e">
            <v>#DIV/0!</v>
          </cell>
          <cell r="BI566" t="str">
            <v>-</v>
          </cell>
          <cell r="BJ566" t="str">
            <v>-</v>
          </cell>
          <cell r="BL566">
            <v>0</v>
          </cell>
          <cell r="BN566" t="str">
            <v>-</v>
          </cell>
          <cell r="BO566">
            <v>0</v>
          </cell>
          <cell r="BT566" t="str">
            <v>-</v>
          </cell>
          <cell r="BW566" t="str">
            <v>-</v>
          </cell>
          <cell r="CI566" t="str">
            <v>-</v>
          </cell>
          <cell r="CZ566">
            <v>0</v>
          </cell>
        </row>
        <row r="567">
          <cell r="BH567" t="e">
            <v>#DIV/0!</v>
          </cell>
          <cell r="BI567" t="str">
            <v>-</v>
          </cell>
          <cell r="BJ567" t="str">
            <v>-</v>
          </cell>
          <cell r="BL567">
            <v>0</v>
          </cell>
          <cell r="BN567" t="str">
            <v>-</v>
          </cell>
          <cell r="BO567">
            <v>0</v>
          </cell>
          <cell r="BT567" t="str">
            <v>-</v>
          </cell>
          <cell r="BW567" t="str">
            <v>-</v>
          </cell>
          <cell r="CI567" t="str">
            <v>-</v>
          </cell>
          <cell r="CZ567">
            <v>0</v>
          </cell>
        </row>
        <row r="568">
          <cell r="BH568" t="e">
            <v>#DIV/0!</v>
          </cell>
          <cell r="BI568" t="str">
            <v>-</v>
          </cell>
          <cell r="BJ568" t="str">
            <v>-</v>
          </cell>
          <cell r="BL568">
            <v>0</v>
          </cell>
          <cell r="BN568" t="str">
            <v>-</v>
          </cell>
          <cell r="BO568">
            <v>0</v>
          </cell>
          <cell r="BT568" t="str">
            <v>-</v>
          </cell>
          <cell r="BW568" t="str">
            <v>-</v>
          </cell>
          <cell r="CI568" t="str">
            <v>-</v>
          </cell>
          <cell r="CZ568">
            <v>0</v>
          </cell>
        </row>
        <row r="569">
          <cell r="BH569" t="e">
            <v>#DIV/0!</v>
          </cell>
          <cell r="BI569" t="str">
            <v>-</v>
          </cell>
          <cell r="BJ569" t="str">
            <v>-</v>
          </cell>
          <cell r="BL569">
            <v>0</v>
          </cell>
          <cell r="BN569" t="str">
            <v>-</v>
          </cell>
          <cell r="BO569">
            <v>0</v>
          </cell>
          <cell r="BT569" t="str">
            <v>-</v>
          </cell>
          <cell r="BW569" t="str">
            <v>-</v>
          </cell>
          <cell r="CI569" t="str">
            <v>-</v>
          </cell>
          <cell r="CZ569">
            <v>0</v>
          </cell>
        </row>
        <row r="570">
          <cell r="BH570" t="e">
            <v>#DIV/0!</v>
          </cell>
          <cell r="BI570" t="str">
            <v>-</v>
          </cell>
          <cell r="BJ570" t="str">
            <v>-</v>
          </cell>
          <cell r="BL570">
            <v>0</v>
          </cell>
          <cell r="BN570" t="str">
            <v>-</v>
          </cell>
          <cell r="BO570">
            <v>0</v>
          </cell>
          <cell r="BT570" t="str">
            <v>-</v>
          </cell>
          <cell r="BW570" t="str">
            <v>-</v>
          </cell>
          <cell r="CI570" t="str">
            <v>-</v>
          </cell>
          <cell r="CZ570">
            <v>0</v>
          </cell>
        </row>
        <row r="571">
          <cell r="BH571" t="e">
            <v>#DIV/0!</v>
          </cell>
          <cell r="BI571" t="str">
            <v>-</v>
          </cell>
          <cell r="BJ571" t="str">
            <v>-</v>
          </cell>
          <cell r="BL571">
            <v>0</v>
          </cell>
          <cell r="BN571" t="str">
            <v>-</v>
          </cell>
          <cell r="BO571">
            <v>0</v>
          </cell>
          <cell r="BT571" t="str">
            <v>-</v>
          </cell>
          <cell r="BW571" t="str">
            <v>-</v>
          </cell>
          <cell r="CI571" t="str">
            <v>-</v>
          </cell>
          <cell r="CZ571">
            <v>0</v>
          </cell>
        </row>
        <row r="572">
          <cell r="BH572" t="e">
            <v>#DIV/0!</v>
          </cell>
          <cell r="BI572" t="str">
            <v>-</v>
          </cell>
          <cell r="BJ572" t="str">
            <v>-</v>
          </cell>
          <cell r="BL572">
            <v>0</v>
          </cell>
          <cell r="BN572" t="str">
            <v>-</v>
          </cell>
          <cell r="BO572">
            <v>0</v>
          </cell>
          <cell r="BT572" t="str">
            <v>-</v>
          </cell>
          <cell r="BW572" t="str">
            <v>-</v>
          </cell>
          <cell r="CI572" t="str">
            <v>-</v>
          </cell>
          <cell r="CZ572">
            <v>0</v>
          </cell>
        </row>
        <row r="573">
          <cell r="BH573" t="e">
            <v>#DIV/0!</v>
          </cell>
          <cell r="BI573" t="str">
            <v>-</v>
          </cell>
          <cell r="BJ573" t="str">
            <v>-</v>
          </cell>
          <cell r="BL573">
            <v>0</v>
          </cell>
          <cell r="BN573" t="str">
            <v>-</v>
          </cell>
          <cell r="BO573">
            <v>0</v>
          </cell>
          <cell r="BT573" t="str">
            <v>-</v>
          </cell>
          <cell r="BW573" t="str">
            <v>-</v>
          </cell>
          <cell r="CI573" t="str">
            <v>-</v>
          </cell>
          <cell r="CZ573">
            <v>0</v>
          </cell>
        </row>
        <row r="574">
          <cell r="BH574" t="e">
            <v>#DIV/0!</v>
          </cell>
          <cell r="BI574" t="str">
            <v>-</v>
          </cell>
          <cell r="BJ574" t="str">
            <v>-</v>
          </cell>
          <cell r="BL574">
            <v>0</v>
          </cell>
          <cell r="BN574" t="str">
            <v>-</v>
          </cell>
          <cell r="BO574">
            <v>0</v>
          </cell>
          <cell r="BT574" t="str">
            <v>-</v>
          </cell>
          <cell r="BW574" t="str">
            <v>-</v>
          </cell>
          <cell r="CI574" t="str">
            <v>-</v>
          </cell>
          <cell r="CZ574">
            <v>0</v>
          </cell>
        </row>
        <row r="575">
          <cell r="BH575" t="e">
            <v>#DIV/0!</v>
          </cell>
          <cell r="BI575" t="str">
            <v>-</v>
          </cell>
          <cell r="BJ575" t="str">
            <v>-</v>
          </cell>
          <cell r="BL575">
            <v>0</v>
          </cell>
          <cell r="BN575" t="str">
            <v>-</v>
          </cell>
          <cell r="BO575">
            <v>0</v>
          </cell>
          <cell r="BT575" t="str">
            <v>-</v>
          </cell>
          <cell r="BW575" t="str">
            <v>-</v>
          </cell>
          <cell r="CI575" t="str">
            <v>-</v>
          </cell>
          <cell r="CZ575">
            <v>0</v>
          </cell>
        </row>
        <row r="576">
          <cell r="BH576" t="e">
            <v>#DIV/0!</v>
          </cell>
          <cell r="BI576" t="str">
            <v>-</v>
          </cell>
          <cell r="BJ576" t="str">
            <v>-</v>
          </cell>
          <cell r="BL576">
            <v>0</v>
          </cell>
          <cell r="BN576" t="str">
            <v>-</v>
          </cell>
          <cell r="BO576">
            <v>0</v>
          </cell>
          <cell r="BT576" t="str">
            <v>-</v>
          </cell>
          <cell r="BW576" t="str">
            <v>-</v>
          </cell>
          <cell r="CI576" t="str">
            <v>-</v>
          </cell>
          <cell r="CZ576">
            <v>0</v>
          </cell>
        </row>
        <row r="577">
          <cell r="BH577" t="e">
            <v>#DIV/0!</v>
          </cell>
          <cell r="BI577" t="str">
            <v>-</v>
          </cell>
          <cell r="BJ577" t="str">
            <v>-</v>
          </cell>
          <cell r="BL577">
            <v>0</v>
          </cell>
          <cell r="BN577" t="str">
            <v>-</v>
          </cell>
          <cell r="BO577">
            <v>0</v>
          </cell>
          <cell r="BT577" t="str">
            <v>-</v>
          </cell>
          <cell r="BW577" t="str">
            <v>-</v>
          </cell>
          <cell r="CI577" t="str">
            <v>-</v>
          </cell>
          <cell r="CZ577">
            <v>0</v>
          </cell>
        </row>
        <row r="578">
          <cell r="BH578" t="e">
            <v>#DIV/0!</v>
          </cell>
          <cell r="BI578" t="str">
            <v>-</v>
          </cell>
          <cell r="BJ578" t="str">
            <v>-</v>
          </cell>
          <cell r="BL578">
            <v>0</v>
          </cell>
          <cell r="BN578" t="str">
            <v>-</v>
          </cell>
          <cell r="BO578">
            <v>0</v>
          </cell>
          <cell r="BT578" t="str">
            <v>-</v>
          </cell>
          <cell r="BW578" t="str">
            <v>-</v>
          </cell>
          <cell r="CI578" t="str">
            <v>-</v>
          </cell>
          <cell r="CZ578">
            <v>0</v>
          </cell>
        </row>
        <row r="579">
          <cell r="BH579" t="e">
            <v>#DIV/0!</v>
          </cell>
          <cell r="BI579" t="str">
            <v>-</v>
          </cell>
          <cell r="BJ579" t="str">
            <v>-</v>
          </cell>
          <cell r="BL579">
            <v>0</v>
          </cell>
          <cell r="BN579" t="str">
            <v>-</v>
          </cell>
          <cell r="BO579">
            <v>0</v>
          </cell>
          <cell r="BT579" t="str">
            <v>-</v>
          </cell>
          <cell r="BW579" t="str">
            <v>-</v>
          </cell>
          <cell r="CI579" t="str">
            <v>-</v>
          </cell>
          <cell r="CZ579">
            <v>0</v>
          </cell>
        </row>
        <row r="580">
          <cell r="BH580" t="e">
            <v>#DIV/0!</v>
          </cell>
          <cell r="BI580" t="str">
            <v>-</v>
          </cell>
          <cell r="BJ580" t="str">
            <v>-</v>
          </cell>
          <cell r="BL580">
            <v>0</v>
          </cell>
          <cell r="BN580" t="str">
            <v>-</v>
          </cell>
          <cell r="BO580">
            <v>0</v>
          </cell>
          <cell r="BT580" t="str">
            <v>-</v>
          </cell>
          <cell r="BW580" t="str">
            <v>-</v>
          </cell>
          <cell r="CI580" t="str">
            <v>-</v>
          </cell>
          <cell r="CZ580">
            <v>0</v>
          </cell>
        </row>
        <row r="581">
          <cell r="BH581" t="e">
            <v>#DIV/0!</v>
          </cell>
          <cell r="BI581" t="str">
            <v>-</v>
          </cell>
          <cell r="BJ581" t="str">
            <v>-</v>
          </cell>
          <cell r="BL581">
            <v>0</v>
          </cell>
          <cell r="BN581" t="str">
            <v>-</v>
          </cell>
          <cell r="BO581">
            <v>0</v>
          </cell>
          <cell r="BT581" t="str">
            <v>-</v>
          </cell>
          <cell r="BW581" t="str">
            <v>-</v>
          </cell>
          <cell r="CI581" t="str">
            <v>-</v>
          </cell>
          <cell r="CZ581">
            <v>0</v>
          </cell>
        </row>
        <row r="582">
          <cell r="BH582" t="e">
            <v>#DIV/0!</v>
          </cell>
          <cell r="BI582" t="str">
            <v>-</v>
          </cell>
          <cell r="BJ582" t="str">
            <v>-</v>
          </cell>
          <cell r="BL582">
            <v>0</v>
          </cell>
          <cell r="BN582" t="str">
            <v>-</v>
          </cell>
          <cell r="BO582">
            <v>0</v>
          </cell>
          <cell r="BT582" t="str">
            <v>-</v>
          </cell>
          <cell r="BW582" t="str">
            <v>-</v>
          </cell>
          <cell r="CI582" t="str">
            <v>-</v>
          </cell>
          <cell r="CZ582">
            <v>0</v>
          </cell>
        </row>
        <row r="583">
          <cell r="BH583" t="e">
            <v>#DIV/0!</v>
          </cell>
          <cell r="BI583" t="str">
            <v>-</v>
          </cell>
          <cell r="BJ583" t="str">
            <v>-</v>
          </cell>
          <cell r="BL583">
            <v>0</v>
          </cell>
          <cell r="BN583" t="str">
            <v>-</v>
          </cell>
          <cell r="BO583">
            <v>0</v>
          </cell>
          <cell r="BT583" t="str">
            <v>-</v>
          </cell>
          <cell r="BW583" t="str">
            <v>-</v>
          </cell>
          <cell r="CI583" t="str">
            <v>-</v>
          </cell>
          <cell r="CZ583">
            <v>0</v>
          </cell>
        </row>
        <row r="584">
          <cell r="BH584" t="e">
            <v>#DIV/0!</v>
          </cell>
          <cell r="BI584" t="str">
            <v>-</v>
          </cell>
          <cell r="BJ584" t="str">
            <v>-</v>
          </cell>
          <cell r="BL584">
            <v>0</v>
          </cell>
          <cell r="BN584" t="str">
            <v>-</v>
          </cell>
          <cell r="BO584">
            <v>0</v>
          </cell>
          <cell r="BT584" t="str">
            <v>-</v>
          </cell>
          <cell r="BW584" t="str">
            <v>-</v>
          </cell>
          <cell r="CI584" t="str">
            <v>-</v>
          </cell>
          <cell r="CZ584">
            <v>0</v>
          </cell>
        </row>
        <row r="585">
          <cell r="BH585" t="e">
            <v>#DIV/0!</v>
          </cell>
          <cell r="BI585" t="str">
            <v>-</v>
          </cell>
          <cell r="BJ585" t="str">
            <v>-</v>
          </cell>
          <cell r="BL585">
            <v>0</v>
          </cell>
          <cell r="BN585" t="str">
            <v>-</v>
          </cell>
          <cell r="BO585">
            <v>0</v>
          </cell>
          <cell r="BT585" t="str">
            <v>-</v>
          </cell>
          <cell r="BW585" t="str">
            <v>-</v>
          </cell>
          <cell r="CI585" t="str">
            <v>-</v>
          </cell>
          <cell r="CZ585">
            <v>0</v>
          </cell>
        </row>
        <row r="586">
          <cell r="BH586" t="e">
            <v>#DIV/0!</v>
          </cell>
          <cell r="BI586" t="str">
            <v>-</v>
          </cell>
          <cell r="BJ586" t="str">
            <v>-</v>
          </cell>
          <cell r="BL586">
            <v>0</v>
          </cell>
          <cell r="BN586" t="str">
            <v>-</v>
          </cell>
          <cell r="BO586">
            <v>0</v>
          </cell>
          <cell r="BT586" t="str">
            <v>-</v>
          </cell>
          <cell r="BW586" t="str">
            <v>-</v>
          </cell>
          <cell r="CI586" t="str">
            <v>-</v>
          </cell>
          <cell r="CZ586">
            <v>0</v>
          </cell>
        </row>
        <row r="587">
          <cell r="BH587" t="e">
            <v>#DIV/0!</v>
          </cell>
          <cell r="BI587" t="str">
            <v>-</v>
          </cell>
          <cell r="BJ587" t="str">
            <v>-</v>
          </cell>
          <cell r="BL587">
            <v>0</v>
          </cell>
          <cell r="BN587" t="str">
            <v>-</v>
          </cell>
          <cell r="BO587">
            <v>0</v>
          </cell>
          <cell r="BT587" t="str">
            <v>-</v>
          </cell>
          <cell r="BW587" t="str">
            <v>-</v>
          </cell>
          <cell r="CI587" t="str">
            <v>-</v>
          </cell>
          <cell r="CZ587">
            <v>0</v>
          </cell>
        </row>
        <row r="588">
          <cell r="BH588" t="e">
            <v>#DIV/0!</v>
          </cell>
          <cell r="BI588" t="str">
            <v>-</v>
          </cell>
          <cell r="BJ588" t="str">
            <v>-</v>
          </cell>
          <cell r="BL588">
            <v>0</v>
          </cell>
          <cell r="BN588" t="str">
            <v>-</v>
          </cell>
          <cell r="BO588">
            <v>0</v>
          </cell>
          <cell r="BT588" t="str">
            <v>-</v>
          </cell>
          <cell r="BW588" t="str">
            <v>-</v>
          </cell>
          <cell r="CI588" t="str">
            <v>-</v>
          </cell>
          <cell r="CZ588">
            <v>0</v>
          </cell>
        </row>
        <row r="589">
          <cell r="BH589" t="e">
            <v>#DIV/0!</v>
          </cell>
          <cell r="BI589" t="str">
            <v>-</v>
          </cell>
          <cell r="BJ589" t="str">
            <v>-</v>
          </cell>
          <cell r="BL589">
            <v>0</v>
          </cell>
          <cell r="BN589" t="str">
            <v>-</v>
          </cell>
          <cell r="BO589">
            <v>0</v>
          </cell>
          <cell r="BT589" t="str">
            <v>-</v>
          </cell>
          <cell r="BW589" t="str">
            <v>-</v>
          </cell>
          <cell r="CI589" t="str">
            <v>-</v>
          </cell>
          <cell r="CZ589">
            <v>0</v>
          </cell>
        </row>
        <row r="590">
          <cell r="BH590" t="e">
            <v>#DIV/0!</v>
          </cell>
          <cell r="BI590" t="str">
            <v>-</v>
          </cell>
          <cell r="BJ590" t="str">
            <v>-</v>
          </cell>
          <cell r="BL590">
            <v>0</v>
          </cell>
          <cell r="BN590" t="str">
            <v>-</v>
          </cell>
          <cell r="BO590">
            <v>0</v>
          </cell>
          <cell r="BT590" t="str">
            <v>-</v>
          </cell>
          <cell r="BW590" t="str">
            <v>-</v>
          </cell>
          <cell r="CI590" t="str">
            <v>-</v>
          </cell>
          <cell r="CZ590">
            <v>0</v>
          </cell>
        </row>
        <row r="591">
          <cell r="BH591" t="e">
            <v>#DIV/0!</v>
          </cell>
          <cell r="BI591" t="str">
            <v>-</v>
          </cell>
          <cell r="BJ591" t="str">
            <v>-</v>
          </cell>
          <cell r="BL591">
            <v>0</v>
          </cell>
          <cell r="BN591" t="str">
            <v>-</v>
          </cell>
          <cell r="BO591">
            <v>0</v>
          </cell>
          <cell r="BT591" t="str">
            <v>-</v>
          </cell>
          <cell r="BW591" t="str">
            <v>-</v>
          </cell>
          <cell r="CI591" t="str">
            <v>-</v>
          </cell>
          <cell r="CZ591">
            <v>0</v>
          </cell>
        </row>
        <row r="592">
          <cell r="BH592" t="e">
            <v>#DIV/0!</v>
          </cell>
          <cell r="BI592" t="str">
            <v>-</v>
          </cell>
          <cell r="BJ592" t="str">
            <v>-</v>
          </cell>
          <cell r="BL592">
            <v>0</v>
          </cell>
          <cell r="BN592" t="str">
            <v>-</v>
          </cell>
          <cell r="BO592">
            <v>0</v>
          </cell>
          <cell r="BT592" t="str">
            <v>-</v>
          </cell>
          <cell r="BW592" t="str">
            <v>-</v>
          </cell>
          <cell r="CI592" t="str">
            <v>-</v>
          </cell>
          <cell r="CZ592">
            <v>0</v>
          </cell>
        </row>
        <row r="593">
          <cell r="BH593" t="e">
            <v>#DIV/0!</v>
          </cell>
          <cell r="BI593" t="str">
            <v>-</v>
          </cell>
          <cell r="BJ593" t="str">
            <v>-</v>
          </cell>
          <cell r="BL593">
            <v>0</v>
          </cell>
          <cell r="BN593" t="str">
            <v>-</v>
          </cell>
          <cell r="BO593">
            <v>0</v>
          </cell>
          <cell r="BT593" t="str">
            <v>-</v>
          </cell>
          <cell r="BW593" t="str">
            <v>-</v>
          </cell>
          <cell r="CI593" t="str">
            <v>-</v>
          </cell>
          <cell r="CZ593">
            <v>0</v>
          </cell>
        </row>
        <row r="594">
          <cell r="BH594" t="e">
            <v>#DIV/0!</v>
          </cell>
          <cell r="BI594" t="str">
            <v>-</v>
          </cell>
          <cell r="BJ594" t="str">
            <v>-</v>
          </cell>
          <cell r="BL594">
            <v>0</v>
          </cell>
          <cell r="BN594" t="str">
            <v>-</v>
          </cell>
          <cell r="BO594">
            <v>0</v>
          </cell>
          <cell r="BT594" t="str">
            <v>-</v>
          </cell>
          <cell r="BW594" t="str">
            <v>-</v>
          </cell>
          <cell r="CI594" t="str">
            <v>-</v>
          </cell>
          <cell r="CZ594">
            <v>0</v>
          </cell>
        </row>
        <row r="595">
          <cell r="BH595" t="e">
            <v>#DIV/0!</v>
          </cell>
          <cell r="BI595" t="str">
            <v>-</v>
          </cell>
          <cell r="BJ595" t="str">
            <v>-</v>
          </cell>
          <cell r="BL595">
            <v>0</v>
          </cell>
          <cell r="BN595" t="str">
            <v>-</v>
          </cell>
          <cell r="BO595">
            <v>0</v>
          </cell>
          <cell r="BT595" t="str">
            <v>-</v>
          </cell>
          <cell r="BW595" t="str">
            <v>-</v>
          </cell>
          <cell r="CI595" t="str">
            <v>-</v>
          </cell>
          <cell r="CZ595">
            <v>0</v>
          </cell>
        </row>
        <row r="596">
          <cell r="BH596" t="e">
            <v>#DIV/0!</v>
          </cell>
          <cell r="BI596" t="str">
            <v>-</v>
          </cell>
          <cell r="BJ596" t="str">
            <v>-</v>
          </cell>
          <cell r="BL596">
            <v>0</v>
          </cell>
          <cell r="BN596" t="str">
            <v>-</v>
          </cell>
          <cell r="BO596">
            <v>0</v>
          </cell>
          <cell r="BT596" t="str">
            <v>-</v>
          </cell>
          <cell r="BW596" t="str">
            <v>-</v>
          </cell>
          <cell r="CI596" t="str">
            <v>-</v>
          </cell>
          <cell r="CZ596">
            <v>0</v>
          </cell>
        </row>
        <row r="597">
          <cell r="BH597" t="e">
            <v>#DIV/0!</v>
          </cell>
          <cell r="BI597" t="str">
            <v>-</v>
          </cell>
          <cell r="BJ597" t="str">
            <v>-</v>
          </cell>
          <cell r="BL597">
            <v>0</v>
          </cell>
          <cell r="BN597" t="str">
            <v>-</v>
          </cell>
          <cell r="BO597">
            <v>0</v>
          </cell>
          <cell r="BT597" t="str">
            <v>-</v>
          </cell>
          <cell r="BW597" t="str">
            <v>-</v>
          </cell>
          <cell r="CI597" t="str">
            <v>-</v>
          </cell>
          <cell r="CZ597">
            <v>0</v>
          </cell>
        </row>
        <row r="598">
          <cell r="BH598" t="e">
            <v>#DIV/0!</v>
          </cell>
          <cell r="BI598" t="str">
            <v>-</v>
          </cell>
          <cell r="BJ598" t="str">
            <v>-</v>
          </cell>
          <cell r="BL598">
            <v>0</v>
          </cell>
          <cell r="BN598" t="str">
            <v>-</v>
          </cell>
          <cell r="BO598">
            <v>0</v>
          </cell>
          <cell r="BT598" t="str">
            <v>-</v>
          </cell>
          <cell r="BW598" t="str">
            <v>-</v>
          </cell>
          <cell r="CI598" t="str">
            <v>-</v>
          </cell>
          <cell r="CZ598">
            <v>0</v>
          </cell>
        </row>
        <row r="599">
          <cell r="BH599" t="e">
            <v>#DIV/0!</v>
          </cell>
          <cell r="BI599" t="str">
            <v>-</v>
          </cell>
          <cell r="BJ599" t="str">
            <v>-</v>
          </cell>
          <cell r="BL599">
            <v>0</v>
          </cell>
          <cell r="BN599" t="str">
            <v>-</v>
          </cell>
          <cell r="BO599">
            <v>0</v>
          </cell>
          <cell r="BT599" t="str">
            <v>-</v>
          </cell>
          <cell r="BW599" t="str">
            <v>-</v>
          </cell>
          <cell r="CI599" t="str">
            <v>-</v>
          </cell>
          <cell r="CZ599">
            <v>0</v>
          </cell>
        </row>
        <row r="600">
          <cell r="BH600" t="e">
            <v>#DIV/0!</v>
          </cell>
          <cell r="BI600" t="str">
            <v>-</v>
          </cell>
          <cell r="BJ600" t="str">
            <v>-</v>
          </cell>
          <cell r="BL600">
            <v>0</v>
          </cell>
          <cell r="BN600" t="str">
            <v>-</v>
          </cell>
          <cell r="BO600">
            <v>0</v>
          </cell>
          <cell r="BT600" t="str">
            <v>-</v>
          </cell>
          <cell r="BW600" t="str">
            <v>-</v>
          </cell>
          <cell r="CI600" t="str">
            <v>-</v>
          </cell>
          <cell r="CZ600">
            <v>0</v>
          </cell>
        </row>
        <row r="601">
          <cell r="BH601" t="e">
            <v>#DIV/0!</v>
          </cell>
          <cell r="BI601" t="str">
            <v>-</v>
          </cell>
          <cell r="BJ601" t="str">
            <v>-</v>
          </cell>
          <cell r="BL601">
            <v>0</v>
          </cell>
          <cell r="BN601" t="str">
            <v>-</v>
          </cell>
          <cell r="BO601">
            <v>0</v>
          </cell>
          <cell r="BT601" t="str">
            <v>-</v>
          </cell>
          <cell r="BW601" t="str">
            <v>-</v>
          </cell>
          <cell r="CI601" t="str">
            <v>-</v>
          </cell>
          <cell r="CZ601">
            <v>0</v>
          </cell>
        </row>
        <row r="602">
          <cell r="BH602" t="e">
            <v>#DIV/0!</v>
          </cell>
          <cell r="BI602" t="str">
            <v>-</v>
          </cell>
          <cell r="BJ602" t="str">
            <v>-</v>
          </cell>
          <cell r="BL602">
            <v>0</v>
          </cell>
          <cell r="BN602" t="str">
            <v>-</v>
          </cell>
          <cell r="BO602">
            <v>0</v>
          </cell>
          <cell r="BT602" t="str">
            <v>-</v>
          </cell>
          <cell r="BW602" t="str">
            <v>-</v>
          </cell>
          <cell r="CI602" t="str">
            <v>-</v>
          </cell>
          <cell r="CZ602">
            <v>0</v>
          </cell>
        </row>
        <row r="603">
          <cell r="BH603" t="e">
            <v>#DIV/0!</v>
          </cell>
          <cell r="BI603" t="str">
            <v>-</v>
          </cell>
          <cell r="BJ603" t="str">
            <v>-</v>
          </cell>
          <cell r="BL603">
            <v>0</v>
          </cell>
          <cell r="BN603" t="str">
            <v>-</v>
          </cell>
          <cell r="BO603">
            <v>0</v>
          </cell>
          <cell r="BT603" t="str">
            <v>-</v>
          </cell>
          <cell r="BW603" t="str">
            <v>-</v>
          </cell>
          <cell r="CI603" t="str">
            <v>-</v>
          </cell>
          <cell r="CZ603">
            <v>0</v>
          </cell>
        </row>
        <row r="604">
          <cell r="BH604" t="e">
            <v>#DIV/0!</v>
          </cell>
          <cell r="BI604" t="str">
            <v>-</v>
          </cell>
          <cell r="BJ604" t="str">
            <v>-</v>
          </cell>
          <cell r="BL604">
            <v>0</v>
          </cell>
          <cell r="BN604" t="str">
            <v>-</v>
          </cell>
          <cell r="BO604">
            <v>0</v>
          </cell>
          <cell r="BT604" t="str">
            <v>-</v>
          </cell>
          <cell r="BW604" t="str">
            <v>-</v>
          </cell>
          <cell r="CI604" t="str">
            <v>-</v>
          </cell>
          <cell r="CZ604">
            <v>0</v>
          </cell>
        </row>
        <row r="605">
          <cell r="BH605" t="e">
            <v>#DIV/0!</v>
          </cell>
          <cell r="BI605" t="str">
            <v>-</v>
          </cell>
          <cell r="BJ605" t="str">
            <v>-</v>
          </cell>
          <cell r="BL605">
            <v>0</v>
          </cell>
          <cell r="BN605" t="str">
            <v>-</v>
          </cell>
          <cell r="BO605">
            <v>0</v>
          </cell>
          <cell r="BT605" t="str">
            <v>-</v>
          </cell>
          <cell r="BW605" t="str">
            <v>-</v>
          </cell>
          <cell r="CI605" t="str">
            <v>-</v>
          </cell>
          <cell r="CZ605">
            <v>0</v>
          </cell>
        </row>
        <row r="606">
          <cell r="BH606" t="e">
            <v>#DIV/0!</v>
          </cell>
          <cell r="BI606" t="str">
            <v>-</v>
          </cell>
          <cell r="BJ606" t="str">
            <v>-</v>
          </cell>
          <cell r="BL606">
            <v>0</v>
          </cell>
          <cell r="BN606" t="str">
            <v>-</v>
          </cell>
          <cell r="BO606">
            <v>0</v>
          </cell>
          <cell r="BT606" t="str">
            <v>-</v>
          </cell>
          <cell r="BW606" t="str">
            <v>-</v>
          </cell>
          <cell r="CI606" t="str">
            <v>-</v>
          </cell>
          <cell r="CZ606">
            <v>0</v>
          </cell>
        </row>
        <row r="607">
          <cell r="BH607" t="e">
            <v>#DIV/0!</v>
          </cell>
          <cell r="BI607" t="str">
            <v>-</v>
          </cell>
          <cell r="BJ607" t="str">
            <v>-</v>
          </cell>
          <cell r="BL607">
            <v>0</v>
          </cell>
          <cell r="BN607" t="str">
            <v>-</v>
          </cell>
          <cell r="BO607">
            <v>0</v>
          </cell>
          <cell r="BT607" t="str">
            <v>-</v>
          </cell>
          <cell r="BW607" t="str">
            <v>-</v>
          </cell>
          <cell r="CI607" t="str">
            <v>-</v>
          </cell>
          <cell r="CZ607">
            <v>0</v>
          </cell>
        </row>
        <row r="608">
          <cell r="BH608" t="e">
            <v>#DIV/0!</v>
          </cell>
          <cell r="BI608" t="str">
            <v>-</v>
          </cell>
          <cell r="BJ608" t="str">
            <v>-</v>
          </cell>
          <cell r="BL608">
            <v>0</v>
          </cell>
          <cell r="BN608" t="str">
            <v>-</v>
          </cell>
          <cell r="BO608">
            <v>0</v>
          </cell>
          <cell r="BT608" t="str">
            <v>-</v>
          </cell>
          <cell r="BW608" t="str">
            <v>-</v>
          </cell>
          <cell r="CI608" t="str">
            <v>-</v>
          </cell>
          <cell r="CZ608">
            <v>0</v>
          </cell>
        </row>
        <row r="609">
          <cell r="BH609" t="e">
            <v>#DIV/0!</v>
          </cell>
          <cell r="BI609" t="str">
            <v>-</v>
          </cell>
          <cell r="BJ609" t="str">
            <v>-</v>
          </cell>
          <cell r="BL609">
            <v>0</v>
          </cell>
          <cell r="BN609" t="str">
            <v>-</v>
          </cell>
          <cell r="BO609">
            <v>0</v>
          </cell>
          <cell r="BT609" t="str">
            <v>-</v>
          </cell>
          <cell r="BW609" t="str">
            <v>-</v>
          </cell>
          <cell r="CI609" t="str">
            <v>-</v>
          </cell>
          <cell r="CZ609">
            <v>0</v>
          </cell>
        </row>
        <row r="610">
          <cell r="BH610" t="e">
            <v>#DIV/0!</v>
          </cell>
          <cell r="BI610" t="str">
            <v>-</v>
          </cell>
          <cell r="BJ610" t="str">
            <v>-</v>
          </cell>
          <cell r="BL610">
            <v>0</v>
          </cell>
          <cell r="BN610" t="str">
            <v>-</v>
          </cell>
          <cell r="BO610">
            <v>0</v>
          </cell>
          <cell r="BT610" t="str">
            <v>-</v>
          </cell>
          <cell r="BW610" t="str">
            <v>-</v>
          </cell>
          <cell r="CI610" t="str">
            <v>-</v>
          </cell>
          <cell r="CZ610">
            <v>0</v>
          </cell>
        </row>
        <row r="611">
          <cell r="BH611" t="e">
            <v>#DIV/0!</v>
          </cell>
          <cell r="BI611" t="str">
            <v>-</v>
          </cell>
          <cell r="BJ611" t="str">
            <v>-</v>
          </cell>
          <cell r="BL611">
            <v>0</v>
          </cell>
          <cell r="BN611" t="str">
            <v>-</v>
          </cell>
          <cell r="BO611">
            <v>0</v>
          </cell>
          <cell r="BT611" t="str">
            <v>-</v>
          </cell>
          <cell r="BW611" t="str">
            <v>-</v>
          </cell>
          <cell r="CI611" t="str">
            <v>-</v>
          </cell>
          <cell r="CZ611">
            <v>0</v>
          </cell>
        </row>
        <row r="612">
          <cell r="BH612" t="e">
            <v>#DIV/0!</v>
          </cell>
          <cell r="BI612" t="str">
            <v>-</v>
          </cell>
          <cell r="BJ612" t="str">
            <v>-</v>
          </cell>
          <cell r="BL612">
            <v>0</v>
          </cell>
          <cell r="BN612" t="str">
            <v>-</v>
          </cell>
          <cell r="BO612">
            <v>0</v>
          </cell>
          <cell r="BT612" t="str">
            <v>-</v>
          </cell>
          <cell r="BW612" t="str">
            <v>-</v>
          </cell>
          <cell r="CI612" t="str">
            <v>-</v>
          </cell>
          <cell r="CZ612">
            <v>0</v>
          </cell>
        </row>
        <row r="613">
          <cell r="BH613" t="e">
            <v>#DIV/0!</v>
          </cell>
          <cell r="BI613" t="str">
            <v>-</v>
          </cell>
          <cell r="BJ613" t="str">
            <v>-</v>
          </cell>
          <cell r="BL613">
            <v>0</v>
          </cell>
          <cell r="BN613" t="str">
            <v>-</v>
          </cell>
          <cell r="BO613">
            <v>0</v>
          </cell>
          <cell r="BT613" t="str">
            <v>-</v>
          </cell>
          <cell r="BW613" t="str">
            <v>-</v>
          </cell>
          <cell r="CI613" t="str">
            <v>-</v>
          </cell>
          <cell r="CZ613">
            <v>0</v>
          </cell>
        </row>
        <row r="614">
          <cell r="BH614" t="e">
            <v>#DIV/0!</v>
          </cell>
          <cell r="BI614" t="str">
            <v>-</v>
          </cell>
          <cell r="BJ614" t="str">
            <v>-</v>
          </cell>
          <cell r="BL614">
            <v>0</v>
          </cell>
          <cell r="BN614" t="str">
            <v>-</v>
          </cell>
          <cell r="BO614">
            <v>0</v>
          </cell>
          <cell r="BT614" t="str">
            <v>-</v>
          </cell>
          <cell r="BW614" t="str">
            <v>-</v>
          </cell>
          <cell r="CI614" t="str">
            <v>-</v>
          </cell>
          <cell r="CZ614">
            <v>0</v>
          </cell>
        </row>
        <row r="615">
          <cell r="BH615" t="e">
            <v>#DIV/0!</v>
          </cell>
          <cell r="BI615" t="str">
            <v>-</v>
          </cell>
          <cell r="BJ615" t="str">
            <v>-</v>
          </cell>
          <cell r="BL615">
            <v>0</v>
          </cell>
          <cell r="BN615" t="str">
            <v>-</v>
          </cell>
          <cell r="BO615">
            <v>0</v>
          </cell>
          <cell r="BT615" t="str">
            <v>-</v>
          </cell>
          <cell r="BW615" t="str">
            <v>-</v>
          </cell>
          <cell r="CI615" t="str">
            <v>-</v>
          </cell>
          <cell r="CZ615">
            <v>0</v>
          </cell>
        </row>
        <row r="616">
          <cell r="BH616" t="e">
            <v>#DIV/0!</v>
          </cell>
          <cell r="BI616" t="str">
            <v>-</v>
          </cell>
          <cell r="BJ616" t="str">
            <v>-</v>
          </cell>
          <cell r="BL616">
            <v>0</v>
          </cell>
          <cell r="BN616" t="str">
            <v>-</v>
          </cell>
          <cell r="BO616">
            <v>0</v>
          </cell>
          <cell r="BT616" t="str">
            <v>-</v>
          </cell>
          <cell r="BW616" t="str">
            <v>-</v>
          </cell>
          <cell r="CI616" t="str">
            <v>-</v>
          </cell>
          <cell r="CZ616">
            <v>0</v>
          </cell>
        </row>
        <row r="617">
          <cell r="BH617" t="e">
            <v>#DIV/0!</v>
          </cell>
          <cell r="BI617" t="str">
            <v>-</v>
          </cell>
          <cell r="BJ617" t="str">
            <v>-</v>
          </cell>
          <cell r="BL617">
            <v>0</v>
          </cell>
          <cell r="BN617" t="str">
            <v>-</v>
          </cell>
          <cell r="BO617">
            <v>0</v>
          </cell>
          <cell r="BT617" t="str">
            <v>-</v>
          </cell>
          <cell r="BW617" t="str">
            <v>-</v>
          </cell>
          <cell r="CI617" t="str">
            <v>-</v>
          </cell>
          <cell r="CZ617">
            <v>0</v>
          </cell>
        </row>
        <row r="618">
          <cell r="BH618" t="e">
            <v>#DIV/0!</v>
          </cell>
          <cell r="BI618" t="str">
            <v>-</v>
          </cell>
          <cell r="BJ618" t="str">
            <v>-</v>
          </cell>
          <cell r="BL618">
            <v>0</v>
          </cell>
          <cell r="BN618" t="str">
            <v>-</v>
          </cell>
          <cell r="BO618">
            <v>0</v>
          </cell>
          <cell r="BT618" t="str">
            <v>-</v>
          </cell>
          <cell r="BW618" t="str">
            <v>-</v>
          </cell>
          <cell r="CI618" t="str">
            <v>-</v>
          </cell>
          <cell r="CZ618">
            <v>0</v>
          </cell>
        </row>
        <row r="619">
          <cell r="BH619" t="e">
            <v>#DIV/0!</v>
          </cell>
          <cell r="BI619" t="str">
            <v>-</v>
          </cell>
          <cell r="BJ619" t="str">
            <v>-</v>
          </cell>
          <cell r="BL619">
            <v>0</v>
          </cell>
          <cell r="BN619" t="str">
            <v>-</v>
          </cell>
          <cell r="BO619">
            <v>0</v>
          </cell>
          <cell r="BT619" t="str">
            <v>-</v>
          </cell>
          <cell r="BW619" t="str">
            <v>-</v>
          </cell>
          <cell r="CI619" t="str">
            <v>-</v>
          </cell>
          <cell r="CZ619">
            <v>0</v>
          </cell>
        </row>
        <row r="620">
          <cell r="BH620" t="e">
            <v>#DIV/0!</v>
          </cell>
          <cell r="BI620" t="str">
            <v>-</v>
          </cell>
          <cell r="BJ620" t="str">
            <v>-</v>
          </cell>
          <cell r="BL620">
            <v>0</v>
          </cell>
          <cell r="BN620" t="str">
            <v>-</v>
          </cell>
          <cell r="BO620">
            <v>0</v>
          </cell>
          <cell r="BT620" t="str">
            <v>-</v>
          </cell>
          <cell r="BW620" t="str">
            <v>-</v>
          </cell>
          <cell r="CI620" t="str">
            <v>-</v>
          </cell>
          <cell r="CZ620">
            <v>0</v>
          </cell>
        </row>
        <row r="621">
          <cell r="BH621" t="e">
            <v>#DIV/0!</v>
          </cell>
          <cell r="BI621" t="str">
            <v>-</v>
          </cell>
          <cell r="BJ621" t="str">
            <v>-</v>
          </cell>
          <cell r="BL621">
            <v>0</v>
          </cell>
          <cell r="BN621" t="str">
            <v>-</v>
          </cell>
          <cell r="BO621">
            <v>0</v>
          </cell>
          <cell r="BT621" t="str">
            <v>-</v>
          </cell>
          <cell r="BW621" t="str">
            <v>-</v>
          </cell>
          <cell r="CI621" t="str">
            <v>-</v>
          </cell>
          <cell r="CZ621">
            <v>0</v>
          </cell>
        </row>
        <row r="622">
          <cell r="BH622" t="e">
            <v>#DIV/0!</v>
          </cell>
          <cell r="BI622" t="str">
            <v>-</v>
          </cell>
          <cell r="BJ622" t="str">
            <v>-</v>
          </cell>
          <cell r="BL622">
            <v>0</v>
          </cell>
          <cell r="BN622" t="str">
            <v>-</v>
          </cell>
          <cell r="BO622">
            <v>0</v>
          </cell>
          <cell r="BT622" t="str">
            <v>-</v>
          </cell>
          <cell r="BW622" t="str">
            <v>-</v>
          </cell>
          <cell r="CI622" t="str">
            <v>-</v>
          </cell>
          <cell r="CZ622">
            <v>0</v>
          </cell>
        </row>
        <row r="623">
          <cell r="BH623" t="e">
            <v>#DIV/0!</v>
          </cell>
          <cell r="BI623" t="str">
            <v>-</v>
          </cell>
          <cell r="BJ623" t="str">
            <v>-</v>
          </cell>
          <cell r="BL623">
            <v>0</v>
          </cell>
          <cell r="BN623" t="str">
            <v>-</v>
          </cell>
          <cell r="BO623">
            <v>0</v>
          </cell>
          <cell r="BT623" t="str">
            <v>-</v>
          </cell>
          <cell r="BW623" t="str">
            <v>-</v>
          </cell>
          <cell r="CI623" t="str">
            <v>-</v>
          </cell>
          <cell r="CZ623">
            <v>0</v>
          </cell>
        </row>
        <row r="624">
          <cell r="BH624" t="e">
            <v>#DIV/0!</v>
          </cell>
          <cell r="BI624" t="str">
            <v>-</v>
          </cell>
          <cell r="BJ624" t="str">
            <v>-</v>
          </cell>
          <cell r="BL624">
            <v>0</v>
          </cell>
          <cell r="BN624" t="str">
            <v>-</v>
          </cell>
          <cell r="BO624">
            <v>0</v>
          </cell>
          <cell r="BT624" t="str">
            <v>-</v>
          </cell>
          <cell r="BW624" t="str">
            <v>-</v>
          </cell>
          <cell r="CI624" t="str">
            <v>-</v>
          </cell>
          <cell r="CZ624">
            <v>0</v>
          </cell>
        </row>
        <row r="625">
          <cell r="BH625" t="e">
            <v>#DIV/0!</v>
          </cell>
          <cell r="BI625" t="str">
            <v>-</v>
          </cell>
          <cell r="BJ625" t="str">
            <v>-</v>
          </cell>
          <cell r="BL625">
            <v>0</v>
          </cell>
          <cell r="BN625" t="str">
            <v>-</v>
          </cell>
          <cell r="BO625">
            <v>0</v>
          </cell>
          <cell r="BT625" t="str">
            <v>-</v>
          </cell>
          <cell r="BW625" t="str">
            <v>-</v>
          </cell>
          <cell r="CI625" t="str">
            <v>-</v>
          </cell>
          <cell r="CZ625">
            <v>0</v>
          </cell>
        </row>
        <row r="626">
          <cell r="BH626" t="e">
            <v>#DIV/0!</v>
          </cell>
          <cell r="BI626" t="str">
            <v>-</v>
          </cell>
          <cell r="BJ626" t="str">
            <v>-</v>
          </cell>
          <cell r="BL626">
            <v>0</v>
          </cell>
          <cell r="BN626" t="str">
            <v>-</v>
          </cell>
          <cell r="BO626">
            <v>0</v>
          </cell>
          <cell r="BT626" t="str">
            <v>-</v>
          </cell>
          <cell r="BW626" t="str">
            <v>-</v>
          </cell>
          <cell r="CI626" t="str">
            <v>-</v>
          </cell>
          <cell r="CZ626">
            <v>0</v>
          </cell>
        </row>
        <row r="627">
          <cell r="BH627" t="e">
            <v>#DIV/0!</v>
          </cell>
          <cell r="BI627" t="str">
            <v>-</v>
          </cell>
          <cell r="BJ627" t="str">
            <v>-</v>
          </cell>
          <cell r="BL627">
            <v>0</v>
          </cell>
          <cell r="BN627" t="str">
            <v>-</v>
          </cell>
          <cell r="BO627">
            <v>0</v>
          </cell>
          <cell r="BT627" t="str">
            <v>-</v>
          </cell>
          <cell r="BW627" t="str">
            <v>-</v>
          </cell>
          <cell r="CI627" t="str">
            <v>-</v>
          </cell>
          <cell r="CZ627">
            <v>0</v>
          </cell>
        </row>
        <row r="628">
          <cell r="BH628" t="e">
            <v>#DIV/0!</v>
          </cell>
          <cell r="BI628" t="str">
            <v>-</v>
          </cell>
          <cell r="BJ628" t="str">
            <v>-</v>
          </cell>
          <cell r="BL628">
            <v>0</v>
          </cell>
          <cell r="BN628" t="str">
            <v>-</v>
          </cell>
          <cell r="BO628">
            <v>0</v>
          </cell>
          <cell r="BT628" t="str">
            <v>-</v>
          </cell>
          <cell r="BW628" t="str">
            <v>-</v>
          </cell>
          <cell r="CI628" t="str">
            <v>-</v>
          </cell>
          <cell r="CZ628">
            <v>0</v>
          </cell>
        </row>
        <row r="629">
          <cell r="BH629" t="e">
            <v>#DIV/0!</v>
          </cell>
          <cell r="BI629" t="str">
            <v>-</v>
          </cell>
          <cell r="BJ629" t="str">
            <v>-</v>
          </cell>
          <cell r="BL629">
            <v>0</v>
          </cell>
          <cell r="BN629" t="str">
            <v>-</v>
          </cell>
          <cell r="BO629">
            <v>0</v>
          </cell>
          <cell r="BT629" t="str">
            <v>-</v>
          </cell>
          <cell r="BW629" t="str">
            <v>-</v>
          </cell>
          <cell r="CI629" t="str">
            <v>-</v>
          </cell>
          <cell r="CZ629">
            <v>0</v>
          </cell>
        </row>
        <row r="630">
          <cell r="BH630" t="e">
            <v>#DIV/0!</v>
          </cell>
          <cell r="BI630" t="str">
            <v>-</v>
          </cell>
          <cell r="BJ630" t="str">
            <v>-</v>
          </cell>
          <cell r="BL630">
            <v>0</v>
          </cell>
          <cell r="BN630" t="str">
            <v>-</v>
          </cell>
          <cell r="BO630">
            <v>0</v>
          </cell>
          <cell r="BT630" t="str">
            <v>-</v>
          </cell>
          <cell r="BW630" t="str">
            <v>-</v>
          </cell>
          <cell r="CI630" t="str">
            <v>-</v>
          </cell>
          <cell r="CZ630">
            <v>0</v>
          </cell>
        </row>
        <row r="631">
          <cell r="BH631" t="e">
            <v>#DIV/0!</v>
          </cell>
          <cell r="BI631" t="str">
            <v>-</v>
          </cell>
          <cell r="BJ631" t="str">
            <v>-</v>
          </cell>
          <cell r="BL631">
            <v>0</v>
          </cell>
          <cell r="BN631" t="str">
            <v>-</v>
          </cell>
          <cell r="BO631">
            <v>0</v>
          </cell>
          <cell r="BT631" t="str">
            <v>-</v>
          </cell>
          <cell r="BW631" t="str">
            <v>-</v>
          </cell>
          <cell r="CI631" t="str">
            <v>-</v>
          </cell>
          <cell r="CZ631">
            <v>0</v>
          </cell>
        </row>
        <row r="632">
          <cell r="BH632" t="e">
            <v>#DIV/0!</v>
          </cell>
          <cell r="BI632" t="str">
            <v>-</v>
          </cell>
          <cell r="BJ632" t="str">
            <v>-</v>
          </cell>
          <cell r="BL632">
            <v>0</v>
          </cell>
          <cell r="BN632" t="str">
            <v>-</v>
          </cell>
          <cell r="BO632">
            <v>0</v>
          </cell>
          <cell r="BT632" t="str">
            <v>-</v>
          </cell>
          <cell r="BW632" t="str">
            <v>-</v>
          </cell>
          <cell r="CI632" t="str">
            <v>-</v>
          </cell>
          <cell r="CZ632">
            <v>0</v>
          </cell>
        </row>
        <row r="633">
          <cell r="BH633" t="e">
            <v>#DIV/0!</v>
          </cell>
          <cell r="BI633" t="str">
            <v>-</v>
          </cell>
          <cell r="BJ633" t="str">
            <v>-</v>
          </cell>
          <cell r="BL633">
            <v>0</v>
          </cell>
          <cell r="BN633" t="str">
            <v>-</v>
          </cell>
          <cell r="BO633">
            <v>0</v>
          </cell>
          <cell r="BT633" t="str">
            <v>-</v>
          </cell>
          <cell r="BW633" t="str">
            <v>-</v>
          </cell>
          <cell r="CI633" t="str">
            <v>-</v>
          </cell>
          <cell r="CZ633">
            <v>0</v>
          </cell>
        </row>
        <row r="634">
          <cell r="BH634" t="e">
            <v>#DIV/0!</v>
          </cell>
          <cell r="BI634" t="str">
            <v>-</v>
          </cell>
          <cell r="BJ634" t="str">
            <v>-</v>
          </cell>
          <cell r="BL634">
            <v>0</v>
          </cell>
          <cell r="BN634" t="str">
            <v>-</v>
          </cell>
          <cell r="BO634">
            <v>0</v>
          </cell>
          <cell r="BT634" t="str">
            <v>-</v>
          </cell>
          <cell r="BW634" t="str">
            <v>-</v>
          </cell>
          <cell r="CI634" t="str">
            <v>-</v>
          </cell>
          <cell r="CZ634">
            <v>0</v>
          </cell>
        </row>
        <row r="635">
          <cell r="BH635" t="e">
            <v>#DIV/0!</v>
          </cell>
          <cell r="BI635" t="str">
            <v>-</v>
          </cell>
          <cell r="BJ635" t="str">
            <v>-</v>
          </cell>
          <cell r="BL635">
            <v>0</v>
          </cell>
          <cell r="BN635" t="str">
            <v>-</v>
          </cell>
          <cell r="BO635">
            <v>0</v>
          </cell>
          <cell r="BT635" t="str">
            <v>-</v>
          </cell>
          <cell r="BW635" t="str">
            <v>-</v>
          </cell>
          <cell r="CI635" t="str">
            <v>-</v>
          </cell>
          <cell r="CZ635">
            <v>0</v>
          </cell>
        </row>
        <row r="636">
          <cell r="BH636" t="e">
            <v>#DIV/0!</v>
          </cell>
          <cell r="BI636" t="str">
            <v>-</v>
          </cell>
          <cell r="BJ636" t="str">
            <v>-</v>
          </cell>
          <cell r="BL636">
            <v>0</v>
          </cell>
          <cell r="BN636" t="str">
            <v>-</v>
          </cell>
          <cell r="BO636">
            <v>0</v>
          </cell>
          <cell r="BT636" t="str">
            <v>-</v>
          </cell>
          <cell r="BW636" t="str">
            <v>-</v>
          </cell>
          <cell r="CI636" t="str">
            <v>-</v>
          </cell>
          <cell r="CZ636">
            <v>0</v>
          </cell>
        </row>
        <row r="637">
          <cell r="BH637" t="e">
            <v>#DIV/0!</v>
          </cell>
          <cell r="BI637" t="str">
            <v>-</v>
          </cell>
          <cell r="BJ637" t="str">
            <v>-</v>
          </cell>
          <cell r="BL637">
            <v>0</v>
          </cell>
          <cell r="BN637" t="str">
            <v>-</v>
          </cell>
          <cell r="BO637">
            <v>0</v>
          </cell>
          <cell r="BT637" t="str">
            <v>-</v>
          </cell>
          <cell r="BW637" t="str">
            <v>-</v>
          </cell>
          <cell r="CI637" t="str">
            <v>-</v>
          </cell>
          <cell r="CZ637">
            <v>0</v>
          </cell>
        </row>
        <row r="638">
          <cell r="BH638" t="e">
            <v>#DIV/0!</v>
          </cell>
          <cell r="BI638" t="str">
            <v>-</v>
          </cell>
          <cell r="BJ638" t="str">
            <v>-</v>
          </cell>
          <cell r="BL638">
            <v>0</v>
          </cell>
          <cell r="BN638" t="str">
            <v>-</v>
          </cell>
          <cell r="BO638">
            <v>0</v>
          </cell>
          <cell r="BT638" t="str">
            <v>-</v>
          </cell>
          <cell r="BW638" t="str">
            <v>-</v>
          </cell>
          <cell r="CI638" t="str">
            <v>-</v>
          </cell>
          <cell r="CZ638">
            <v>0</v>
          </cell>
        </row>
        <row r="639">
          <cell r="BH639" t="e">
            <v>#DIV/0!</v>
          </cell>
          <cell r="BI639" t="str">
            <v>-</v>
          </cell>
          <cell r="BJ639" t="str">
            <v>-</v>
          </cell>
          <cell r="BL639">
            <v>0</v>
          </cell>
          <cell r="BN639" t="str">
            <v>-</v>
          </cell>
          <cell r="BO639">
            <v>0</v>
          </cell>
          <cell r="BT639" t="str">
            <v>-</v>
          </cell>
          <cell r="BW639" t="str">
            <v>-</v>
          </cell>
          <cell r="CI639" t="str">
            <v>-</v>
          </cell>
          <cell r="CZ639">
            <v>0</v>
          </cell>
        </row>
        <row r="640">
          <cell r="BH640" t="e">
            <v>#DIV/0!</v>
          </cell>
          <cell r="BI640" t="str">
            <v>-</v>
          </cell>
          <cell r="BJ640" t="str">
            <v>-</v>
          </cell>
          <cell r="BL640">
            <v>0</v>
          </cell>
          <cell r="BN640" t="str">
            <v>-</v>
          </cell>
          <cell r="BO640">
            <v>0</v>
          </cell>
          <cell r="BT640" t="str">
            <v>-</v>
          </cell>
          <cell r="BW640" t="str">
            <v>-</v>
          </cell>
          <cell r="CI640" t="str">
            <v>-</v>
          </cell>
          <cell r="CZ640">
            <v>0</v>
          </cell>
        </row>
        <row r="641">
          <cell r="BH641" t="e">
            <v>#DIV/0!</v>
          </cell>
          <cell r="BI641" t="str">
            <v>-</v>
          </cell>
          <cell r="BJ641" t="str">
            <v>-</v>
          </cell>
          <cell r="BL641">
            <v>0</v>
          </cell>
          <cell r="BN641" t="str">
            <v>-</v>
          </cell>
          <cell r="BO641">
            <v>0</v>
          </cell>
          <cell r="BT641" t="str">
            <v>-</v>
          </cell>
          <cell r="BW641" t="str">
            <v>-</v>
          </cell>
          <cell r="CI641" t="str">
            <v>-</v>
          </cell>
          <cell r="CZ641">
            <v>0</v>
          </cell>
        </row>
        <row r="642">
          <cell r="BH642" t="e">
            <v>#DIV/0!</v>
          </cell>
          <cell r="BI642" t="str">
            <v>-</v>
          </cell>
          <cell r="BJ642" t="str">
            <v>-</v>
          </cell>
          <cell r="BL642">
            <v>0</v>
          </cell>
          <cell r="BN642" t="str">
            <v>-</v>
          </cell>
          <cell r="BO642">
            <v>0</v>
          </cell>
          <cell r="BT642" t="str">
            <v>-</v>
          </cell>
          <cell r="BW642" t="str">
            <v>-</v>
          </cell>
          <cell r="CI642" t="str">
            <v>-</v>
          </cell>
          <cell r="CZ642">
            <v>0</v>
          </cell>
        </row>
        <row r="643">
          <cell r="BH643" t="e">
            <v>#DIV/0!</v>
          </cell>
          <cell r="BI643" t="str">
            <v>-</v>
          </cell>
          <cell r="BJ643" t="str">
            <v>-</v>
          </cell>
          <cell r="BL643">
            <v>0</v>
          </cell>
          <cell r="BN643" t="str">
            <v>-</v>
          </cell>
          <cell r="BO643">
            <v>0</v>
          </cell>
          <cell r="BT643" t="str">
            <v>-</v>
          </cell>
          <cell r="BW643" t="str">
            <v>-</v>
          </cell>
          <cell r="CI643" t="str">
            <v>-</v>
          </cell>
          <cell r="CZ643">
            <v>0</v>
          </cell>
        </row>
        <row r="644">
          <cell r="BH644" t="e">
            <v>#DIV/0!</v>
          </cell>
          <cell r="BI644" t="str">
            <v>-</v>
          </cell>
          <cell r="BJ644" t="str">
            <v>-</v>
          </cell>
          <cell r="BL644">
            <v>0</v>
          </cell>
          <cell r="BN644" t="str">
            <v>-</v>
          </cell>
          <cell r="BO644">
            <v>0</v>
          </cell>
          <cell r="BT644" t="str">
            <v>-</v>
          </cell>
          <cell r="BW644" t="str">
            <v>-</v>
          </cell>
          <cell r="CI644" t="str">
            <v>-</v>
          </cell>
          <cell r="CZ644">
            <v>0</v>
          </cell>
        </row>
        <row r="645">
          <cell r="BH645" t="e">
            <v>#DIV/0!</v>
          </cell>
          <cell r="BI645" t="str">
            <v>-</v>
          </cell>
          <cell r="BJ645" t="str">
            <v>-</v>
          </cell>
          <cell r="BL645">
            <v>0</v>
          </cell>
          <cell r="BN645" t="str">
            <v>-</v>
          </cell>
          <cell r="BO645">
            <v>0</v>
          </cell>
          <cell r="BT645" t="str">
            <v>-</v>
          </cell>
          <cell r="BW645" t="str">
            <v>-</v>
          </cell>
          <cell r="CI645" t="str">
            <v>-</v>
          </cell>
          <cell r="CZ645">
            <v>0</v>
          </cell>
        </row>
        <row r="646">
          <cell r="BH646" t="e">
            <v>#DIV/0!</v>
          </cell>
          <cell r="BI646" t="str">
            <v>-</v>
          </cell>
          <cell r="BJ646" t="str">
            <v>-</v>
          </cell>
          <cell r="BL646">
            <v>0</v>
          </cell>
          <cell r="BN646" t="str">
            <v>-</v>
          </cell>
          <cell r="BO646">
            <v>0</v>
          </cell>
          <cell r="BT646" t="str">
            <v>-</v>
          </cell>
          <cell r="BW646" t="str">
            <v>-</v>
          </cell>
          <cell r="CI646" t="str">
            <v>-</v>
          </cell>
          <cell r="CZ646">
            <v>0</v>
          </cell>
        </row>
        <row r="647">
          <cell r="BH647" t="e">
            <v>#DIV/0!</v>
          </cell>
          <cell r="BI647" t="str">
            <v>-</v>
          </cell>
          <cell r="BJ647" t="str">
            <v>-</v>
          </cell>
          <cell r="BL647">
            <v>0</v>
          </cell>
          <cell r="BN647" t="str">
            <v>-</v>
          </cell>
          <cell r="BO647">
            <v>0</v>
          </cell>
          <cell r="BT647" t="str">
            <v>-</v>
          </cell>
          <cell r="BW647" t="str">
            <v>-</v>
          </cell>
          <cell r="CI647" t="str">
            <v>-</v>
          </cell>
          <cell r="CZ647">
            <v>0</v>
          </cell>
        </row>
        <row r="648">
          <cell r="BH648" t="e">
            <v>#DIV/0!</v>
          </cell>
          <cell r="BI648" t="str">
            <v>-</v>
          </cell>
          <cell r="BJ648" t="str">
            <v>-</v>
          </cell>
          <cell r="BL648">
            <v>0</v>
          </cell>
          <cell r="BN648" t="str">
            <v>-</v>
          </cell>
          <cell r="BO648">
            <v>0</v>
          </cell>
          <cell r="BT648" t="str">
            <v>-</v>
          </cell>
          <cell r="BW648" t="str">
            <v>-</v>
          </cell>
          <cell r="CI648" t="str">
            <v>-</v>
          </cell>
          <cell r="CZ648">
            <v>0</v>
          </cell>
        </row>
        <row r="649">
          <cell r="BH649" t="e">
            <v>#DIV/0!</v>
          </cell>
          <cell r="BI649" t="str">
            <v>-</v>
          </cell>
          <cell r="BJ649" t="str">
            <v>-</v>
          </cell>
          <cell r="BL649">
            <v>0</v>
          </cell>
          <cell r="BN649" t="str">
            <v>-</v>
          </cell>
          <cell r="BO649">
            <v>0</v>
          </cell>
          <cell r="BT649" t="str">
            <v>-</v>
          </cell>
          <cell r="BW649" t="str">
            <v>-</v>
          </cell>
          <cell r="CI649" t="str">
            <v>-</v>
          </cell>
          <cell r="CZ649">
            <v>0</v>
          </cell>
        </row>
        <row r="650">
          <cell r="BH650" t="e">
            <v>#DIV/0!</v>
          </cell>
          <cell r="BI650" t="str">
            <v>-</v>
          </cell>
          <cell r="BJ650" t="str">
            <v>-</v>
          </cell>
          <cell r="BL650">
            <v>0</v>
          </cell>
          <cell r="BN650" t="str">
            <v>-</v>
          </cell>
          <cell r="BO650">
            <v>0</v>
          </cell>
          <cell r="BT650" t="str">
            <v>-</v>
          </cell>
          <cell r="BW650" t="str">
            <v>-</v>
          </cell>
          <cell r="CI650" t="str">
            <v>-</v>
          </cell>
          <cell r="CZ650">
            <v>0</v>
          </cell>
        </row>
        <row r="651">
          <cell r="BH651" t="e">
            <v>#DIV/0!</v>
          </cell>
          <cell r="BI651" t="str">
            <v>-</v>
          </cell>
          <cell r="BJ651" t="str">
            <v>-</v>
          </cell>
          <cell r="BL651">
            <v>0</v>
          </cell>
          <cell r="BN651" t="str">
            <v>-</v>
          </cell>
          <cell r="BO651">
            <v>0</v>
          </cell>
          <cell r="BT651" t="str">
            <v>-</v>
          </cell>
          <cell r="BW651" t="str">
            <v>-</v>
          </cell>
          <cell r="CI651" t="str">
            <v>-</v>
          </cell>
          <cell r="CZ651">
            <v>0</v>
          </cell>
        </row>
        <row r="652">
          <cell r="BH652" t="e">
            <v>#DIV/0!</v>
          </cell>
          <cell r="BI652" t="str">
            <v>-</v>
          </cell>
          <cell r="BJ652" t="str">
            <v>-</v>
          </cell>
          <cell r="BL652">
            <v>0</v>
          </cell>
          <cell r="BN652" t="str">
            <v>-</v>
          </cell>
          <cell r="BO652">
            <v>0</v>
          </cell>
          <cell r="BT652" t="str">
            <v>-</v>
          </cell>
          <cell r="BW652" t="str">
            <v>-</v>
          </cell>
          <cell r="CI652" t="str">
            <v>-</v>
          </cell>
          <cell r="CZ652">
            <v>0</v>
          </cell>
        </row>
        <row r="653">
          <cell r="BH653" t="e">
            <v>#DIV/0!</v>
          </cell>
          <cell r="BI653" t="str">
            <v>-</v>
          </cell>
          <cell r="BJ653" t="str">
            <v>-</v>
          </cell>
          <cell r="BL653">
            <v>0</v>
          </cell>
          <cell r="BN653" t="str">
            <v>-</v>
          </cell>
          <cell r="BO653">
            <v>0</v>
          </cell>
          <cell r="BT653" t="str">
            <v>-</v>
          </cell>
          <cell r="BW653" t="str">
            <v>-</v>
          </cell>
          <cell r="CI653" t="str">
            <v>-</v>
          </cell>
          <cell r="CZ653">
            <v>0</v>
          </cell>
        </row>
        <row r="654">
          <cell r="BH654" t="e">
            <v>#DIV/0!</v>
          </cell>
          <cell r="BI654" t="str">
            <v>-</v>
          </cell>
          <cell r="BJ654" t="str">
            <v>-</v>
          </cell>
          <cell r="BL654">
            <v>0</v>
          </cell>
          <cell r="BN654" t="str">
            <v>-</v>
          </cell>
          <cell r="BO654">
            <v>0</v>
          </cell>
          <cell r="BT654" t="str">
            <v>-</v>
          </cell>
          <cell r="BW654" t="str">
            <v>-</v>
          </cell>
          <cell r="CI654" t="str">
            <v>-</v>
          </cell>
          <cell r="CZ654">
            <v>0</v>
          </cell>
        </row>
        <row r="655">
          <cell r="BH655" t="e">
            <v>#DIV/0!</v>
          </cell>
          <cell r="BI655" t="str">
            <v>-</v>
          </cell>
          <cell r="BJ655" t="str">
            <v>-</v>
          </cell>
          <cell r="BL655">
            <v>0</v>
          </cell>
          <cell r="BN655" t="str">
            <v>-</v>
          </cell>
          <cell r="BO655">
            <v>0</v>
          </cell>
          <cell r="BT655" t="str">
            <v>-</v>
          </cell>
          <cell r="BW655" t="str">
            <v>-</v>
          </cell>
          <cell r="CI655" t="str">
            <v>-</v>
          </cell>
          <cell r="CZ655">
            <v>0</v>
          </cell>
        </row>
        <row r="656">
          <cell r="BH656" t="e">
            <v>#DIV/0!</v>
          </cell>
          <cell r="BI656" t="str">
            <v>-</v>
          </cell>
          <cell r="BJ656" t="str">
            <v>-</v>
          </cell>
          <cell r="BL656">
            <v>0</v>
          </cell>
          <cell r="BN656" t="str">
            <v>-</v>
          </cell>
          <cell r="BO656">
            <v>0</v>
          </cell>
          <cell r="BT656" t="str">
            <v>-</v>
          </cell>
          <cell r="BW656" t="str">
            <v>-</v>
          </cell>
          <cell r="CI656" t="str">
            <v>-</v>
          </cell>
          <cell r="CZ656">
            <v>0</v>
          </cell>
        </row>
        <row r="657">
          <cell r="BH657" t="e">
            <v>#DIV/0!</v>
          </cell>
          <cell r="BI657" t="str">
            <v>-</v>
          </cell>
          <cell r="BJ657" t="str">
            <v>-</v>
          </cell>
          <cell r="BL657">
            <v>0</v>
          </cell>
          <cell r="BN657" t="str">
            <v>-</v>
          </cell>
          <cell r="BO657">
            <v>0</v>
          </cell>
          <cell r="BT657" t="str">
            <v>-</v>
          </cell>
          <cell r="BW657" t="str">
            <v>-</v>
          </cell>
          <cell r="CI657" t="str">
            <v>-</v>
          </cell>
          <cell r="CZ657">
            <v>0</v>
          </cell>
        </row>
        <row r="658">
          <cell r="BH658" t="e">
            <v>#DIV/0!</v>
          </cell>
          <cell r="BI658" t="str">
            <v>-</v>
          </cell>
          <cell r="BJ658" t="str">
            <v>-</v>
          </cell>
          <cell r="BL658">
            <v>0</v>
          </cell>
          <cell r="BN658" t="str">
            <v>-</v>
          </cell>
          <cell r="BO658">
            <v>0</v>
          </cell>
          <cell r="BT658" t="str">
            <v>-</v>
          </cell>
          <cell r="BW658" t="str">
            <v>-</v>
          </cell>
          <cell r="CI658" t="str">
            <v>-</v>
          </cell>
          <cell r="CZ658">
            <v>0</v>
          </cell>
        </row>
        <row r="659">
          <cell r="BH659" t="e">
            <v>#DIV/0!</v>
          </cell>
          <cell r="BI659" t="str">
            <v>-</v>
          </cell>
          <cell r="BJ659" t="str">
            <v>-</v>
          </cell>
          <cell r="BL659">
            <v>0</v>
          </cell>
          <cell r="BN659" t="str">
            <v>-</v>
          </cell>
          <cell r="BO659">
            <v>0</v>
          </cell>
          <cell r="BT659" t="str">
            <v>-</v>
          </cell>
          <cell r="BW659" t="str">
            <v>-</v>
          </cell>
          <cell r="CI659" t="str">
            <v>-</v>
          </cell>
          <cell r="CZ659">
            <v>0</v>
          </cell>
        </row>
        <row r="660">
          <cell r="BH660" t="e">
            <v>#DIV/0!</v>
          </cell>
          <cell r="BI660" t="str">
            <v>-</v>
          </cell>
          <cell r="BJ660" t="str">
            <v>-</v>
          </cell>
          <cell r="BL660">
            <v>0</v>
          </cell>
          <cell r="BN660" t="str">
            <v>-</v>
          </cell>
          <cell r="BO660">
            <v>0</v>
          </cell>
          <cell r="BT660" t="str">
            <v>-</v>
          </cell>
          <cell r="BW660" t="str">
            <v>-</v>
          </cell>
          <cell r="CI660" t="str">
            <v>-</v>
          </cell>
          <cell r="CZ660">
            <v>0</v>
          </cell>
        </row>
        <row r="661">
          <cell r="BH661" t="e">
            <v>#DIV/0!</v>
          </cell>
          <cell r="BI661" t="str">
            <v>-</v>
          </cell>
          <cell r="BJ661" t="str">
            <v>-</v>
          </cell>
          <cell r="BL661">
            <v>0</v>
          </cell>
          <cell r="BN661" t="str">
            <v>-</v>
          </cell>
          <cell r="BO661">
            <v>0</v>
          </cell>
          <cell r="BT661" t="str">
            <v>-</v>
          </cell>
          <cell r="BW661" t="str">
            <v>-</v>
          </cell>
          <cell r="CI661" t="str">
            <v>-</v>
          </cell>
          <cell r="CZ661">
            <v>0</v>
          </cell>
        </row>
        <row r="662">
          <cell r="BH662" t="e">
            <v>#DIV/0!</v>
          </cell>
          <cell r="BI662" t="str">
            <v>-</v>
          </cell>
          <cell r="BJ662" t="str">
            <v>-</v>
          </cell>
          <cell r="BL662">
            <v>0</v>
          </cell>
          <cell r="BN662" t="str">
            <v>-</v>
          </cell>
          <cell r="BO662">
            <v>0</v>
          </cell>
          <cell r="BT662" t="str">
            <v>-</v>
          </cell>
          <cell r="BW662" t="str">
            <v>-</v>
          </cell>
          <cell r="CI662" t="str">
            <v>-</v>
          </cell>
          <cell r="CZ662">
            <v>0</v>
          </cell>
        </row>
        <row r="663">
          <cell r="BH663" t="e">
            <v>#DIV/0!</v>
          </cell>
          <cell r="BI663" t="str">
            <v>-</v>
          </cell>
          <cell r="BJ663" t="str">
            <v>-</v>
          </cell>
          <cell r="BL663">
            <v>0</v>
          </cell>
          <cell r="BN663" t="str">
            <v>-</v>
          </cell>
          <cell r="BO663">
            <v>0</v>
          </cell>
          <cell r="BT663" t="str">
            <v>-</v>
          </cell>
          <cell r="BW663" t="str">
            <v>-</v>
          </cell>
          <cell r="CI663" t="str">
            <v>-</v>
          </cell>
          <cell r="CZ663">
            <v>0</v>
          </cell>
        </row>
        <row r="664">
          <cell r="BH664" t="e">
            <v>#DIV/0!</v>
          </cell>
          <cell r="BI664" t="str">
            <v>-</v>
          </cell>
          <cell r="BJ664" t="str">
            <v>-</v>
          </cell>
          <cell r="BL664">
            <v>0</v>
          </cell>
          <cell r="BN664" t="str">
            <v>-</v>
          </cell>
          <cell r="BO664">
            <v>0</v>
          </cell>
          <cell r="BT664" t="str">
            <v>-</v>
          </cell>
          <cell r="BW664" t="str">
            <v>-</v>
          </cell>
          <cell r="CI664" t="str">
            <v>-</v>
          </cell>
          <cell r="CZ664">
            <v>0</v>
          </cell>
        </row>
        <row r="665">
          <cell r="BH665" t="e">
            <v>#DIV/0!</v>
          </cell>
          <cell r="BI665" t="str">
            <v>-</v>
          </cell>
          <cell r="BJ665" t="str">
            <v>-</v>
          </cell>
          <cell r="BL665">
            <v>0</v>
          </cell>
          <cell r="BN665" t="str">
            <v>-</v>
          </cell>
          <cell r="BO665">
            <v>0</v>
          </cell>
          <cell r="BT665" t="str">
            <v>-</v>
          </cell>
          <cell r="BW665" t="str">
            <v>-</v>
          </cell>
          <cell r="CI665" t="str">
            <v>-</v>
          </cell>
          <cell r="CZ665">
            <v>0</v>
          </cell>
        </row>
        <row r="666">
          <cell r="BH666" t="e">
            <v>#DIV/0!</v>
          </cell>
          <cell r="BI666" t="str">
            <v>-</v>
          </cell>
          <cell r="BJ666" t="str">
            <v>-</v>
          </cell>
          <cell r="BL666">
            <v>0</v>
          </cell>
          <cell r="BN666" t="str">
            <v>-</v>
          </cell>
          <cell r="BO666">
            <v>0</v>
          </cell>
          <cell r="BT666" t="str">
            <v>-</v>
          </cell>
          <cell r="BW666" t="str">
            <v>-</v>
          </cell>
          <cell r="CI666" t="str">
            <v>-</v>
          </cell>
          <cell r="CZ666">
            <v>0</v>
          </cell>
        </row>
        <row r="667">
          <cell r="BH667" t="e">
            <v>#DIV/0!</v>
          </cell>
          <cell r="BI667" t="str">
            <v>-</v>
          </cell>
          <cell r="BJ667" t="str">
            <v>-</v>
          </cell>
          <cell r="BL667">
            <v>0</v>
          </cell>
          <cell r="BN667" t="str">
            <v>-</v>
          </cell>
          <cell r="BO667">
            <v>0</v>
          </cell>
          <cell r="BT667" t="str">
            <v>-</v>
          </cell>
          <cell r="BW667" t="str">
            <v>-</v>
          </cell>
          <cell r="CI667" t="str">
            <v>-</v>
          </cell>
          <cell r="CZ667">
            <v>0</v>
          </cell>
        </row>
        <row r="668">
          <cell r="BH668" t="e">
            <v>#DIV/0!</v>
          </cell>
          <cell r="BI668" t="str">
            <v>-</v>
          </cell>
          <cell r="BJ668" t="str">
            <v>-</v>
          </cell>
          <cell r="BL668">
            <v>0</v>
          </cell>
          <cell r="BN668" t="str">
            <v>-</v>
          </cell>
          <cell r="BO668">
            <v>0</v>
          </cell>
          <cell r="BT668" t="str">
            <v>-</v>
          </cell>
          <cell r="BW668" t="str">
            <v>-</v>
          </cell>
          <cell r="CI668" t="str">
            <v>-</v>
          </cell>
          <cell r="CZ668">
            <v>0</v>
          </cell>
        </row>
        <row r="669">
          <cell r="BH669" t="e">
            <v>#DIV/0!</v>
          </cell>
          <cell r="BI669" t="str">
            <v>-</v>
          </cell>
          <cell r="BJ669" t="str">
            <v>-</v>
          </cell>
          <cell r="BL669">
            <v>0</v>
          </cell>
          <cell r="BN669" t="str">
            <v>-</v>
          </cell>
          <cell r="BO669">
            <v>0</v>
          </cell>
          <cell r="BT669" t="str">
            <v>-</v>
          </cell>
          <cell r="BW669" t="str">
            <v>-</v>
          </cell>
          <cell r="CI669" t="str">
            <v>-</v>
          </cell>
          <cell r="CZ669">
            <v>0</v>
          </cell>
        </row>
        <row r="670">
          <cell r="BH670" t="e">
            <v>#DIV/0!</v>
          </cell>
          <cell r="BI670" t="str">
            <v>-</v>
          </cell>
          <cell r="BJ670" t="str">
            <v>-</v>
          </cell>
          <cell r="BL670">
            <v>0</v>
          </cell>
          <cell r="BN670" t="str">
            <v>-</v>
          </cell>
          <cell r="BO670">
            <v>0</v>
          </cell>
          <cell r="BT670" t="str">
            <v>-</v>
          </cell>
          <cell r="BW670" t="str">
            <v>-</v>
          </cell>
          <cell r="CI670" t="str">
            <v>-</v>
          </cell>
          <cell r="CZ670">
            <v>0</v>
          </cell>
        </row>
        <row r="671">
          <cell r="BH671" t="e">
            <v>#DIV/0!</v>
          </cell>
          <cell r="BI671" t="str">
            <v>-</v>
          </cell>
          <cell r="BJ671" t="str">
            <v>-</v>
          </cell>
          <cell r="BL671">
            <v>0</v>
          </cell>
          <cell r="BN671" t="str">
            <v>-</v>
          </cell>
          <cell r="BO671">
            <v>0</v>
          </cell>
          <cell r="BT671" t="str">
            <v>-</v>
          </cell>
          <cell r="BW671" t="str">
            <v>-</v>
          </cell>
          <cell r="CI671" t="str">
            <v>-</v>
          </cell>
          <cell r="CZ671">
            <v>0</v>
          </cell>
        </row>
        <row r="672">
          <cell r="BH672" t="e">
            <v>#DIV/0!</v>
          </cell>
          <cell r="BI672" t="str">
            <v>-</v>
          </cell>
          <cell r="BJ672" t="str">
            <v>-</v>
          </cell>
          <cell r="BL672">
            <v>0</v>
          </cell>
          <cell r="BN672" t="str">
            <v>-</v>
          </cell>
          <cell r="BO672">
            <v>0</v>
          </cell>
          <cell r="BT672" t="str">
            <v>-</v>
          </cell>
          <cell r="BW672" t="str">
            <v>-</v>
          </cell>
          <cell r="CI672" t="str">
            <v>-</v>
          </cell>
          <cell r="CZ672">
            <v>0</v>
          </cell>
        </row>
        <row r="673">
          <cell r="BH673" t="e">
            <v>#DIV/0!</v>
          </cell>
          <cell r="BI673" t="str">
            <v>-</v>
          </cell>
          <cell r="BJ673" t="str">
            <v>-</v>
          </cell>
          <cell r="BL673">
            <v>0</v>
          </cell>
          <cell r="BN673" t="str">
            <v>-</v>
          </cell>
          <cell r="BO673">
            <v>0</v>
          </cell>
          <cell r="BT673" t="str">
            <v>-</v>
          </cell>
          <cell r="BW673" t="str">
            <v>-</v>
          </cell>
          <cell r="CI673" t="str">
            <v>-</v>
          </cell>
          <cell r="CZ673">
            <v>0</v>
          </cell>
        </row>
        <row r="674">
          <cell r="BH674" t="e">
            <v>#DIV/0!</v>
          </cell>
          <cell r="BI674" t="str">
            <v>-</v>
          </cell>
          <cell r="BJ674" t="str">
            <v>-</v>
          </cell>
          <cell r="BL674">
            <v>0</v>
          </cell>
          <cell r="BN674" t="str">
            <v>-</v>
          </cell>
          <cell r="BO674">
            <v>0</v>
          </cell>
          <cell r="BT674" t="str">
            <v>-</v>
          </cell>
          <cell r="BW674" t="str">
            <v>-</v>
          </cell>
          <cell r="CI674" t="str">
            <v>-</v>
          </cell>
          <cell r="CZ674">
            <v>0</v>
          </cell>
        </row>
        <row r="675">
          <cell r="BH675" t="e">
            <v>#DIV/0!</v>
          </cell>
          <cell r="BI675" t="str">
            <v>-</v>
          </cell>
          <cell r="BJ675" t="str">
            <v>-</v>
          </cell>
          <cell r="BL675">
            <v>0</v>
          </cell>
          <cell r="BN675" t="str">
            <v>-</v>
          </cell>
          <cell r="BO675">
            <v>0</v>
          </cell>
          <cell r="BT675" t="str">
            <v>-</v>
          </cell>
          <cell r="BW675" t="str">
            <v>-</v>
          </cell>
          <cell r="CI675" t="str">
            <v>-</v>
          </cell>
          <cell r="CZ675">
            <v>0</v>
          </cell>
        </row>
        <row r="676">
          <cell r="BH676" t="e">
            <v>#DIV/0!</v>
          </cell>
          <cell r="BI676" t="str">
            <v>-</v>
          </cell>
          <cell r="BJ676" t="str">
            <v>-</v>
          </cell>
          <cell r="BL676">
            <v>0</v>
          </cell>
          <cell r="BN676" t="str">
            <v>-</v>
          </cell>
          <cell r="BO676">
            <v>0</v>
          </cell>
          <cell r="BT676" t="str">
            <v>-</v>
          </cell>
          <cell r="BW676" t="str">
            <v>-</v>
          </cell>
          <cell r="CI676" t="str">
            <v>-</v>
          </cell>
          <cell r="CZ676">
            <v>0</v>
          </cell>
        </row>
        <row r="677">
          <cell r="BH677" t="e">
            <v>#DIV/0!</v>
          </cell>
          <cell r="BI677" t="str">
            <v>-</v>
          </cell>
          <cell r="BJ677" t="str">
            <v>-</v>
          </cell>
          <cell r="BL677">
            <v>0</v>
          </cell>
          <cell r="BN677" t="str">
            <v>-</v>
          </cell>
          <cell r="BO677">
            <v>0</v>
          </cell>
          <cell r="BT677" t="str">
            <v>-</v>
          </cell>
          <cell r="BW677" t="str">
            <v>-</v>
          </cell>
          <cell r="CI677" t="str">
            <v>-</v>
          </cell>
          <cell r="CZ677">
            <v>0</v>
          </cell>
        </row>
        <row r="678">
          <cell r="BH678" t="e">
            <v>#DIV/0!</v>
          </cell>
          <cell r="BI678" t="str">
            <v>-</v>
          </cell>
          <cell r="BJ678" t="str">
            <v>-</v>
          </cell>
          <cell r="BL678">
            <v>0</v>
          </cell>
          <cell r="BN678" t="str">
            <v>-</v>
          </cell>
          <cell r="BO678">
            <v>0</v>
          </cell>
          <cell r="BT678" t="str">
            <v>-</v>
          </cell>
          <cell r="BW678" t="str">
            <v>-</v>
          </cell>
          <cell r="CI678" t="str">
            <v>-</v>
          </cell>
          <cell r="CZ678">
            <v>0</v>
          </cell>
        </row>
        <row r="679">
          <cell r="BH679" t="e">
            <v>#DIV/0!</v>
          </cell>
          <cell r="BI679" t="str">
            <v>-</v>
          </cell>
          <cell r="BJ679" t="str">
            <v>-</v>
          </cell>
          <cell r="BL679">
            <v>0</v>
          </cell>
          <cell r="BN679" t="str">
            <v>-</v>
          </cell>
          <cell r="BO679">
            <v>0</v>
          </cell>
          <cell r="BT679" t="str">
            <v>-</v>
          </cell>
          <cell r="BW679" t="str">
            <v>-</v>
          </cell>
          <cell r="CI679" t="str">
            <v>-</v>
          </cell>
          <cell r="CZ679">
            <v>0</v>
          </cell>
        </row>
        <row r="680">
          <cell r="BH680" t="e">
            <v>#DIV/0!</v>
          </cell>
          <cell r="BI680" t="str">
            <v>-</v>
          </cell>
          <cell r="BJ680" t="str">
            <v>-</v>
          </cell>
          <cell r="BL680">
            <v>0</v>
          </cell>
          <cell r="BN680" t="str">
            <v>-</v>
          </cell>
          <cell r="BO680">
            <v>0</v>
          </cell>
          <cell r="BT680" t="str">
            <v>-</v>
          </cell>
          <cell r="BW680" t="str">
            <v>-</v>
          </cell>
          <cell r="CI680" t="str">
            <v>-</v>
          </cell>
          <cell r="CZ680">
            <v>0</v>
          </cell>
        </row>
        <row r="681">
          <cell r="BH681" t="e">
            <v>#DIV/0!</v>
          </cell>
          <cell r="BI681" t="str">
            <v>-</v>
          </cell>
          <cell r="BJ681" t="str">
            <v>-</v>
          </cell>
          <cell r="BL681">
            <v>0</v>
          </cell>
          <cell r="BN681" t="str">
            <v>-</v>
          </cell>
          <cell r="BO681">
            <v>0</v>
          </cell>
          <cell r="BT681" t="str">
            <v>-</v>
          </cell>
          <cell r="BW681" t="str">
            <v>-</v>
          </cell>
          <cell r="CI681" t="str">
            <v>-</v>
          </cell>
          <cell r="CZ681">
            <v>0</v>
          </cell>
        </row>
        <row r="682">
          <cell r="BH682" t="e">
            <v>#DIV/0!</v>
          </cell>
          <cell r="BI682" t="str">
            <v>-</v>
          </cell>
          <cell r="BJ682" t="str">
            <v>-</v>
          </cell>
          <cell r="BL682">
            <v>0</v>
          </cell>
          <cell r="BN682" t="str">
            <v>-</v>
          </cell>
          <cell r="BO682">
            <v>0</v>
          </cell>
          <cell r="BT682" t="str">
            <v>-</v>
          </cell>
          <cell r="BW682" t="str">
            <v>-</v>
          </cell>
          <cell r="CI682" t="str">
            <v>-</v>
          </cell>
          <cell r="CZ682">
            <v>0</v>
          </cell>
        </row>
        <row r="683">
          <cell r="BH683" t="e">
            <v>#DIV/0!</v>
          </cell>
          <cell r="BI683" t="str">
            <v>-</v>
          </cell>
          <cell r="BJ683" t="str">
            <v>-</v>
          </cell>
          <cell r="BL683">
            <v>0</v>
          </cell>
          <cell r="BN683" t="str">
            <v>-</v>
          </cell>
          <cell r="BO683">
            <v>0</v>
          </cell>
          <cell r="BT683" t="str">
            <v>-</v>
          </cell>
          <cell r="BW683" t="str">
            <v>-</v>
          </cell>
          <cell r="CI683" t="str">
            <v>-</v>
          </cell>
          <cell r="CZ683">
            <v>0</v>
          </cell>
        </row>
        <row r="684">
          <cell r="BH684" t="e">
            <v>#DIV/0!</v>
          </cell>
          <cell r="BI684" t="str">
            <v>-</v>
          </cell>
          <cell r="BJ684" t="str">
            <v>-</v>
          </cell>
          <cell r="BL684">
            <v>0</v>
          </cell>
          <cell r="BN684" t="str">
            <v>-</v>
          </cell>
          <cell r="BO684">
            <v>0</v>
          </cell>
          <cell r="BT684" t="str">
            <v>-</v>
          </cell>
          <cell r="BW684" t="str">
            <v>-</v>
          </cell>
          <cell r="CI684" t="str">
            <v>-</v>
          </cell>
          <cell r="CZ684">
            <v>0</v>
          </cell>
        </row>
        <row r="685">
          <cell r="BH685" t="e">
            <v>#DIV/0!</v>
          </cell>
          <cell r="BI685" t="str">
            <v>-</v>
          </cell>
          <cell r="BJ685" t="str">
            <v>-</v>
          </cell>
          <cell r="BL685">
            <v>0</v>
          </cell>
          <cell r="BN685" t="str">
            <v>-</v>
          </cell>
          <cell r="BO685">
            <v>0</v>
          </cell>
          <cell r="BT685" t="str">
            <v>-</v>
          </cell>
          <cell r="BW685" t="str">
            <v>-</v>
          </cell>
          <cell r="CI685" t="str">
            <v>-</v>
          </cell>
          <cell r="CZ685">
            <v>0</v>
          </cell>
        </row>
        <row r="686">
          <cell r="BH686" t="e">
            <v>#DIV/0!</v>
          </cell>
          <cell r="BI686" t="str">
            <v>-</v>
          </cell>
          <cell r="BJ686" t="str">
            <v>-</v>
          </cell>
          <cell r="BL686">
            <v>0</v>
          </cell>
          <cell r="BN686" t="str">
            <v>-</v>
          </cell>
          <cell r="BO686">
            <v>0</v>
          </cell>
          <cell r="BT686" t="str">
            <v>-</v>
          </cell>
          <cell r="BW686" t="str">
            <v>-</v>
          </cell>
          <cell r="CI686" t="str">
            <v>-</v>
          </cell>
          <cell r="CZ686">
            <v>0</v>
          </cell>
        </row>
        <row r="687">
          <cell r="BH687" t="e">
            <v>#DIV/0!</v>
          </cell>
          <cell r="BI687" t="str">
            <v>-</v>
          </cell>
          <cell r="BJ687" t="str">
            <v>-</v>
          </cell>
          <cell r="BL687">
            <v>0</v>
          </cell>
          <cell r="BN687" t="str">
            <v>-</v>
          </cell>
          <cell r="BO687">
            <v>0</v>
          </cell>
          <cell r="BT687" t="str">
            <v>-</v>
          </cell>
          <cell r="BW687" t="str">
            <v>-</v>
          </cell>
          <cell r="CI687" t="str">
            <v>-</v>
          </cell>
          <cell r="CZ687">
            <v>0</v>
          </cell>
        </row>
        <row r="688">
          <cell r="BH688" t="e">
            <v>#DIV/0!</v>
          </cell>
          <cell r="BI688" t="str">
            <v>-</v>
          </cell>
          <cell r="BJ688" t="str">
            <v>-</v>
          </cell>
          <cell r="BL688">
            <v>0</v>
          </cell>
          <cell r="BN688" t="str">
            <v>-</v>
          </cell>
          <cell r="BO688">
            <v>0</v>
          </cell>
          <cell r="BT688" t="str">
            <v>-</v>
          </cell>
          <cell r="BW688" t="str">
            <v>-</v>
          </cell>
          <cell r="CI688" t="str">
            <v>-</v>
          </cell>
          <cell r="CZ688">
            <v>0</v>
          </cell>
        </row>
        <row r="689">
          <cell r="BH689" t="e">
            <v>#DIV/0!</v>
          </cell>
          <cell r="BI689" t="str">
            <v>-</v>
          </cell>
          <cell r="BJ689" t="str">
            <v>-</v>
          </cell>
          <cell r="BL689">
            <v>0</v>
          </cell>
          <cell r="BN689" t="str">
            <v>-</v>
          </cell>
          <cell r="BO689">
            <v>0</v>
          </cell>
          <cell r="BT689" t="str">
            <v>-</v>
          </cell>
          <cell r="BW689" t="str">
            <v>-</v>
          </cell>
          <cell r="CI689" t="str">
            <v>-</v>
          </cell>
          <cell r="CZ689">
            <v>0</v>
          </cell>
        </row>
        <row r="690">
          <cell r="BH690" t="e">
            <v>#DIV/0!</v>
          </cell>
          <cell r="BI690" t="str">
            <v>-</v>
          </cell>
          <cell r="BJ690" t="str">
            <v>-</v>
          </cell>
          <cell r="BL690">
            <v>0</v>
          </cell>
          <cell r="BN690" t="str">
            <v>-</v>
          </cell>
          <cell r="BO690">
            <v>0</v>
          </cell>
          <cell r="BT690" t="str">
            <v>-</v>
          </cell>
          <cell r="BW690" t="str">
            <v>-</v>
          </cell>
          <cell r="CI690" t="str">
            <v>-</v>
          </cell>
          <cell r="CZ690">
            <v>0</v>
          </cell>
        </row>
        <row r="691">
          <cell r="BH691" t="e">
            <v>#DIV/0!</v>
          </cell>
          <cell r="BI691" t="str">
            <v>-</v>
          </cell>
          <cell r="BJ691" t="str">
            <v>-</v>
          </cell>
          <cell r="BL691">
            <v>0</v>
          </cell>
          <cell r="BN691" t="str">
            <v>-</v>
          </cell>
          <cell r="BO691">
            <v>0</v>
          </cell>
          <cell r="BT691" t="str">
            <v>-</v>
          </cell>
          <cell r="BW691" t="str">
            <v>-</v>
          </cell>
          <cell r="CI691" t="str">
            <v>-</v>
          </cell>
          <cell r="CZ691">
            <v>0</v>
          </cell>
        </row>
        <row r="692">
          <cell r="BH692" t="e">
            <v>#DIV/0!</v>
          </cell>
          <cell r="BI692" t="str">
            <v>-</v>
          </cell>
          <cell r="BJ692" t="str">
            <v>-</v>
          </cell>
          <cell r="BL692">
            <v>0</v>
          </cell>
          <cell r="BN692" t="str">
            <v>-</v>
          </cell>
          <cell r="BO692">
            <v>0</v>
          </cell>
          <cell r="BT692" t="str">
            <v>-</v>
          </cell>
          <cell r="BW692" t="str">
            <v>-</v>
          </cell>
          <cell r="CI692" t="str">
            <v>-</v>
          </cell>
          <cell r="CZ692">
            <v>0</v>
          </cell>
        </row>
        <row r="693">
          <cell r="BH693" t="e">
            <v>#DIV/0!</v>
          </cell>
          <cell r="BI693" t="str">
            <v>-</v>
          </cell>
          <cell r="BJ693" t="str">
            <v>-</v>
          </cell>
          <cell r="BL693">
            <v>0</v>
          </cell>
          <cell r="BN693" t="str">
            <v>-</v>
          </cell>
          <cell r="BO693">
            <v>0</v>
          </cell>
          <cell r="BT693" t="str">
            <v>-</v>
          </cell>
          <cell r="BW693" t="str">
            <v>-</v>
          </cell>
          <cell r="CI693" t="str">
            <v>-</v>
          </cell>
          <cell r="CZ693">
            <v>0</v>
          </cell>
        </row>
        <row r="694">
          <cell r="BH694" t="e">
            <v>#DIV/0!</v>
          </cell>
          <cell r="BI694" t="str">
            <v>-</v>
          </cell>
          <cell r="BJ694" t="str">
            <v>-</v>
          </cell>
          <cell r="BL694">
            <v>0</v>
          </cell>
          <cell r="BN694" t="str">
            <v>-</v>
          </cell>
          <cell r="BO694">
            <v>0</v>
          </cell>
          <cell r="BT694" t="str">
            <v>-</v>
          </cell>
          <cell r="BW694" t="str">
            <v>-</v>
          </cell>
          <cell r="CI694" t="str">
            <v>-</v>
          </cell>
          <cell r="CZ694">
            <v>0</v>
          </cell>
        </row>
        <row r="695">
          <cell r="BH695" t="e">
            <v>#DIV/0!</v>
          </cell>
          <cell r="BI695" t="str">
            <v>-</v>
          </cell>
          <cell r="BJ695" t="str">
            <v>-</v>
          </cell>
          <cell r="BL695">
            <v>0</v>
          </cell>
          <cell r="BN695" t="str">
            <v>-</v>
          </cell>
          <cell r="BO695">
            <v>0</v>
          </cell>
          <cell r="BT695" t="str">
            <v>-</v>
          </cell>
          <cell r="BW695" t="str">
            <v>-</v>
          </cell>
          <cell r="CI695" t="str">
            <v>-</v>
          </cell>
          <cell r="CZ695">
            <v>0</v>
          </cell>
        </row>
        <row r="696">
          <cell r="BH696" t="e">
            <v>#DIV/0!</v>
          </cell>
          <cell r="BI696" t="str">
            <v>-</v>
          </cell>
          <cell r="BJ696" t="str">
            <v>-</v>
          </cell>
          <cell r="BL696">
            <v>0</v>
          </cell>
          <cell r="BN696" t="str">
            <v>-</v>
          </cell>
          <cell r="BO696">
            <v>0</v>
          </cell>
          <cell r="BT696" t="str">
            <v>-</v>
          </cell>
          <cell r="BW696" t="str">
            <v>-</v>
          </cell>
          <cell r="CI696" t="str">
            <v>-</v>
          </cell>
          <cell r="CZ696">
            <v>0</v>
          </cell>
        </row>
        <row r="697">
          <cell r="BH697" t="e">
            <v>#DIV/0!</v>
          </cell>
          <cell r="BI697" t="str">
            <v>-</v>
          </cell>
          <cell r="BJ697" t="str">
            <v>-</v>
          </cell>
          <cell r="BL697">
            <v>0</v>
          </cell>
          <cell r="BN697" t="str">
            <v>-</v>
          </cell>
          <cell r="BO697">
            <v>0</v>
          </cell>
          <cell r="BT697" t="str">
            <v>-</v>
          </cell>
          <cell r="BW697" t="str">
            <v>-</v>
          </cell>
          <cell r="CI697" t="str">
            <v>-</v>
          </cell>
          <cell r="CZ697">
            <v>0</v>
          </cell>
        </row>
        <row r="698">
          <cell r="BH698" t="e">
            <v>#DIV/0!</v>
          </cell>
          <cell r="BI698" t="str">
            <v>-</v>
          </cell>
          <cell r="BJ698" t="str">
            <v>-</v>
          </cell>
          <cell r="BL698">
            <v>0</v>
          </cell>
          <cell r="BN698" t="str">
            <v>-</v>
          </cell>
          <cell r="BO698">
            <v>0</v>
          </cell>
          <cell r="BT698" t="str">
            <v>-</v>
          </cell>
          <cell r="BW698" t="str">
            <v>-</v>
          </cell>
          <cell r="CI698" t="str">
            <v>-</v>
          </cell>
          <cell r="CZ698">
            <v>0</v>
          </cell>
        </row>
        <row r="699">
          <cell r="BH699" t="e">
            <v>#DIV/0!</v>
          </cell>
          <cell r="BI699" t="str">
            <v>-</v>
          </cell>
          <cell r="BJ699" t="str">
            <v>-</v>
          </cell>
          <cell r="BL699">
            <v>0</v>
          </cell>
          <cell r="BN699" t="str">
            <v>-</v>
          </cell>
          <cell r="BO699">
            <v>0</v>
          </cell>
          <cell r="BT699" t="str">
            <v>-</v>
          </cell>
          <cell r="BW699" t="str">
            <v>-</v>
          </cell>
          <cell r="CI699" t="str">
            <v>-</v>
          </cell>
          <cell r="CZ699">
            <v>0</v>
          </cell>
        </row>
        <row r="700">
          <cell r="BH700" t="e">
            <v>#DIV/0!</v>
          </cell>
          <cell r="BI700" t="str">
            <v>-</v>
          </cell>
          <cell r="BJ700" t="str">
            <v>-</v>
          </cell>
          <cell r="BL700">
            <v>0</v>
          </cell>
          <cell r="BN700" t="str">
            <v>-</v>
          </cell>
          <cell r="BO700">
            <v>0</v>
          </cell>
          <cell r="BT700" t="str">
            <v>-</v>
          </cell>
          <cell r="BW700" t="str">
            <v>-</v>
          </cell>
          <cell r="CI700" t="str">
            <v>-</v>
          </cell>
          <cell r="CZ700">
            <v>0</v>
          </cell>
        </row>
        <row r="701">
          <cell r="BH701" t="e">
            <v>#DIV/0!</v>
          </cell>
          <cell r="BI701" t="str">
            <v>-</v>
          </cell>
          <cell r="BJ701" t="str">
            <v>-</v>
          </cell>
          <cell r="BL701">
            <v>0</v>
          </cell>
          <cell r="BN701" t="str">
            <v>-</v>
          </cell>
          <cell r="BO701">
            <v>0</v>
          </cell>
          <cell r="BT701" t="str">
            <v>-</v>
          </cell>
          <cell r="BW701" t="str">
            <v>-</v>
          </cell>
          <cell r="CI701" t="str">
            <v>-</v>
          </cell>
          <cell r="CZ701">
            <v>0</v>
          </cell>
        </row>
        <row r="702">
          <cell r="BH702" t="e">
            <v>#DIV/0!</v>
          </cell>
          <cell r="BI702" t="str">
            <v>-</v>
          </cell>
          <cell r="BJ702" t="str">
            <v>-</v>
          </cell>
          <cell r="BL702">
            <v>0</v>
          </cell>
          <cell r="BN702" t="str">
            <v>-</v>
          </cell>
          <cell r="BO702">
            <v>0</v>
          </cell>
          <cell r="BT702" t="str">
            <v>-</v>
          </cell>
          <cell r="BW702" t="str">
            <v>-</v>
          </cell>
          <cell r="CI702" t="str">
            <v>-</v>
          </cell>
          <cell r="CZ702">
            <v>0</v>
          </cell>
        </row>
        <row r="703">
          <cell r="BH703" t="e">
            <v>#DIV/0!</v>
          </cell>
          <cell r="BI703" t="str">
            <v>-</v>
          </cell>
          <cell r="BJ703" t="str">
            <v>-</v>
          </cell>
          <cell r="BL703">
            <v>0</v>
          </cell>
          <cell r="BN703" t="str">
            <v>-</v>
          </cell>
          <cell r="BO703">
            <v>0</v>
          </cell>
          <cell r="BT703" t="str">
            <v>-</v>
          </cell>
          <cell r="BW703" t="str">
            <v>-</v>
          </cell>
          <cell r="CI703" t="str">
            <v>-</v>
          </cell>
          <cell r="CZ703">
            <v>0</v>
          </cell>
        </row>
        <row r="704">
          <cell r="BH704" t="e">
            <v>#DIV/0!</v>
          </cell>
          <cell r="BI704" t="str">
            <v>-</v>
          </cell>
          <cell r="BJ704" t="str">
            <v>-</v>
          </cell>
          <cell r="BL704">
            <v>0</v>
          </cell>
          <cell r="BN704" t="str">
            <v>-</v>
          </cell>
          <cell r="BO704">
            <v>0</v>
          </cell>
          <cell r="BT704" t="str">
            <v>-</v>
          </cell>
          <cell r="BW704" t="str">
            <v>-</v>
          </cell>
          <cell r="CI704" t="str">
            <v>-</v>
          </cell>
          <cell r="CZ704">
            <v>0</v>
          </cell>
        </row>
        <row r="705">
          <cell r="BH705" t="e">
            <v>#DIV/0!</v>
          </cell>
          <cell r="BI705" t="str">
            <v>-</v>
          </cell>
          <cell r="BJ705" t="str">
            <v>-</v>
          </cell>
          <cell r="BL705">
            <v>0</v>
          </cell>
          <cell r="BN705" t="str">
            <v>-</v>
          </cell>
          <cell r="BO705">
            <v>0</v>
          </cell>
          <cell r="BT705" t="str">
            <v>-</v>
          </cell>
          <cell r="BW705" t="str">
            <v>-</v>
          </cell>
          <cell r="CI705" t="str">
            <v>-</v>
          </cell>
          <cell r="CZ705">
            <v>0</v>
          </cell>
        </row>
        <row r="706">
          <cell r="BH706" t="e">
            <v>#DIV/0!</v>
          </cell>
          <cell r="BI706" t="str">
            <v>-</v>
          </cell>
          <cell r="BJ706" t="str">
            <v>-</v>
          </cell>
          <cell r="BL706">
            <v>0</v>
          </cell>
          <cell r="BN706" t="str">
            <v>-</v>
          </cell>
          <cell r="BO706">
            <v>0</v>
          </cell>
          <cell r="BT706" t="str">
            <v>-</v>
          </cell>
          <cell r="BW706" t="str">
            <v>-</v>
          </cell>
          <cell r="CI706" t="str">
            <v>-</v>
          </cell>
          <cell r="CZ706">
            <v>0</v>
          </cell>
        </row>
        <row r="707">
          <cell r="BH707" t="e">
            <v>#DIV/0!</v>
          </cell>
          <cell r="BI707" t="str">
            <v>-</v>
          </cell>
          <cell r="BJ707" t="str">
            <v>-</v>
          </cell>
          <cell r="BL707">
            <v>0</v>
          </cell>
          <cell r="BN707" t="str">
            <v>-</v>
          </cell>
          <cell r="BO707">
            <v>0</v>
          </cell>
          <cell r="BT707" t="str">
            <v>-</v>
          </cell>
          <cell r="BW707" t="str">
            <v>-</v>
          </cell>
          <cell r="CI707" t="str">
            <v>-</v>
          </cell>
          <cell r="CZ707">
            <v>0</v>
          </cell>
        </row>
        <row r="708">
          <cell r="BH708" t="e">
            <v>#DIV/0!</v>
          </cell>
          <cell r="BI708" t="str">
            <v>-</v>
          </cell>
          <cell r="BJ708" t="str">
            <v>-</v>
          </cell>
          <cell r="BL708">
            <v>0</v>
          </cell>
          <cell r="BN708" t="str">
            <v>-</v>
          </cell>
          <cell r="BO708">
            <v>0</v>
          </cell>
          <cell r="BT708" t="str">
            <v>-</v>
          </cell>
          <cell r="BW708" t="str">
            <v>-</v>
          </cell>
          <cell r="CI708" t="str">
            <v>-</v>
          </cell>
          <cell r="CZ708">
            <v>0</v>
          </cell>
        </row>
        <row r="709">
          <cell r="BH709" t="e">
            <v>#DIV/0!</v>
          </cell>
          <cell r="BI709" t="str">
            <v>-</v>
          </cell>
          <cell r="BJ709" t="str">
            <v>-</v>
          </cell>
          <cell r="BL709">
            <v>0</v>
          </cell>
          <cell r="BN709" t="str">
            <v>-</v>
          </cell>
          <cell r="BO709">
            <v>0</v>
          </cell>
          <cell r="BT709" t="str">
            <v>-</v>
          </cell>
          <cell r="BW709" t="str">
            <v>-</v>
          </cell>
          <cell r="CI709" t="str">
            <v>-</v>
          </cell>
          <cell r="CZ709">
            <v>0</v>
          </cell>
        </row>
        <row r="710">
          <cell r="BH710" t="e">
            <v>#DIV/0!</v>
          </cell>
          <cell r="BI710" t="str">
            <v>-</v>
          </cell>
          <cell r="BJ710" t="str">
            <v>-</v>
          </cell>
          <cell r="BL710">
            <v>0</v>
          </cell>
          <cell r="BN710" t="str">
            <v>-</v>
          </cell>
          <cell r="BO710">
            <v>0</v>
          </cell>
          <cell r="BT710" t="str">
            <v>-</v>
          </cell>
          <cell r="BW710" t="str">
            <v>-</v>
          </cell>
          <cell r="CI710" t="str">
            <v>-</v>
          </cell>
          <cell r="CZ710">
            <v>0</v>
          </cell>
        </row>
        <row r="711">
          <cell r="BH711" t="e">
            <v>#DIV/0!</v>
          </cell>
          <cell r="BI711" t="str">
            <v>-</v>
          </cell>
          <cell r="BJ711" t="str">
            <v>-</v>
          </cell>
          <cell r="BL711">
            <v>0</v>
          </cell>
          <cell r="BN711" t="str">
            <v>-</v>
          </cell>
          <cell r="BO711">
            <v>0</v>
          </cell>
          <cell r="BT711" t="str">
            <v>-</v>
          </cell>
          <cell r="BW711" t="str">
            <v>-</v>
          </cell>
          <cell r="CI711" t="str">
            <v>-</v>
          </cell>
          <cell r="CZ711">
            <v>0</v>
          </cell>
        </row>
        <row r="712">
          <cell r="BH712" t="e">
            <v>#DIV/0!</v>
          </cell>
          <cell r="BI712" t="str">
            <v>-</v>
          </cell>
          <cell r="BJ712" t="str">
            <v>-</v>
          </cell>
          <cell r="BL712">
            <v>0</v>
          </cell>
          <cell r="BN712" t="str">
            <v>-</v>
          </cell>
          <cell r="BO712">
            <v>0</v>
          </cell>
          <cell r="BT712" t="str">
            <v>-</v>
          </cell>
          <cell r="BW712" t="str">
            <v>-</v>
          </cell>
          <cell r="CI712" t="str">
            <v>-</v>
          </cell>
          <cell r="CZ712">
            <v>0</v>
          </cell>
        </row>
        <row r="713">
          <cell r="BH713" t="e">
            <v>#DIV/0!</v>
          </cell>
          <cell r="BI713" t="str">
            <v>-</v>
          </cell>
          <cell r="BJ713" t="str">
            <v>-</v>
          </cell>
          <cell r="BL713">
            <v>0</v>
          </cell>
          <cell r="BN713" t="str">
            <v>-</v>
          </cell>
          <cell r="BO713">
            <v>0</v>
          </cell>
          <cell r="BT713" t="str">
            <v>-</v>
          </cell>
          <cell r="BW713" t="str">
            <v>-</v>
          </cell>
          <cell r="CI713" t="str">
            <v>-</v>
          </cell>
          <cell r="CZ713">
            <v>0</v>
          </cell>
        </row>
        <row r="714">
          <cell r="BH714" t="e">
            <v>#DIV/0!</v>
          </cell>
          <cell r="BI714" t="str">
            <v>-</v>
          </cell>
          <cell r="BJ714" t="str">
            <v>-</v>
          </cell>
          <cell r="BL714">
            <v>0</v>
          </cell>
          <cell r="BN714" t="str">
            <v>-</v>
          </cell>
          <cell r="BO714">
            <v>0</v>
          </cell>
          <cell r="BT714" t="str">
            <v>-</v>
          </cell>
          <cell r="BW714" t="str">
            <v>-</v>
          </cell>
          <cell r="CI714" t="str">
            <v>-</v>
          </cell>
          <cell r="CZ714">
            <v>0</v>
          </cell>
        </row>
        <row r="715">
          <cell r="BH715" t="e">
            <v>#DIV/0!</v>
          </cell>
          <cell r="BI715" t="str">
            <v>-</v>
          </cell>
          <cell r="BJ715" t="str">
            <v>-</v>
          </cell>
          <cell r="BL715">
            <v>0</v>
          </cell>
          <cell r="BN715" t="str">
            <v>-</v>
          </cell>
          <cell r="BO715">
            <v>0</v>
          </cell>
          <cell r="BT715" t="str">
            <v>-</v>
          </cell>
          <cell r="BW715" t="str">
            <v>-</v>
          </cell>
          <cell r="CI715" t="str">
            <v>-</v>
          </cell>
          <cell r="CZ715">
            <v>0</v>
          </cell>
        </row>
        <row r="716">
          <cell r="BH716" t="e">
            <v>#DIV/0!</v>
          </cell>
          <cell r="BI716" t="str">
            <v>-</v>
          </cell>
          <cell r="BJ716" t="str">
            <v>-</v>
          </cell>
          <cell r="BL716">
            <v>0</v>
          </cell>
          <cell r="BN716" t="str">
            <v>-</v>
          </cell>
          <cell r="BO716">
            <v>0</v>
          </cell>
          <cell r="BT716" t="str">
            <v>-</v>
          </cell>
          <cell r="BW716" t="str">
            <v>-</v>
          </cell>
          <cell r="CI716" t="str">
            <v>-</v>
          </cell>
          <cell r="CZ716">
            <v>0</v>
          </cell>
        </row>
        <row r="717">
          <cell r="BH717" t="e">
            <v>#DIV/0!</v>
          </cell>
          <cell r="BI717" t="str">
            <v>-</v>
          </cell>
          <cell r="BJ717" t="str">
            <v>-</v>
          </cell>
          <cell r="BL717">
            <v>0</v>
          </cell>
          <cell r="BN717" t="str">
            <v>-</v>
          </cell>
          <cell r="BO717">
            <v>0</v>
          </cell>
          <cell r="BT717" t="str">
            <v>-</v>
          </cell>
          <cell r="BW717" t="str">
            <v>-</v>
          </cell>
          <cell r="CI717" t="str">
            <v>-</v>
          </cell>
          <cell r="CZ717">
            <v>0</v>
          </cell>
        </row>
        <row r="718">
          <cell r="BH718" t="e">
            <v>#DIV/0!</v>
          </cell>
          <cell r="BI718" t="str">
            <v>-</v>
          </cell>
          <cell r="BJ718" t="str">
            <v>-</v>
          </cell>
          <cell r="BL718">
            <v>0</v>
          </cell>
          <cell r="BN718" t="str">
            <v>-</v>
          </cell>
          <cell r="BO718">
            <v>0</v>
          </cell>
          <cell r="BT718" t="str">
            <v>-</v>
          </cell>
          <cell r="BW718" t="str">
            <v>-</v>
          </cell>
          <cell r="CI718" t="str">
            <v>-</v>
          </cell>
          <cell r="CZ718">
            <v>0</v>
          </cell>
        </row>
        <row r="719">
          <cell r="BH719" t="e">
            <v>#DIV/0!</v>
          </cell>
          <cell r="BI719" t="str">
            <v>-</v>
          </cell>
          <cell r="BJ719" t="str">
            <v>-</v>
          </cell>
          <cell r="BL719">
            <v>0</v>
          </cell>
          <cell r="BN719" t="str">
            <v>-</v>
          </cell>
          <cell r="BO719">
            <v>0</v>
          </cell>
          <cell r="BT719" t="str">
            <v>-</v>
          </cell>
          <cell r="BW719" t="str">
            <v>-</v>
          </cell>
          <cell r="CI719" t="str">
            <v>-</v>
          </cell>
          <cell r="CZ719">
            <v>0</v>
          </cell>
        </row>
        <row r="720">
          <cell r="BH720" t="e">
            <v>#DIV/0!</v>
          </cell>
          <cell r="BI720" t="str">
            <v>-</v>
          </cell>
          <cell r="BJ720" t="str">
            <v>-</v>
          </cell>
          <cell r="BL720">
            <v>0</v>
          </cell>
          <cell r="BN720" t="str">
            <v>-</v>
          </cell>
          <cell r="BO720">
            <v>0</v>
          </cell>
          <cell r="BT720" t="str">
            <v>-</v>
          </cell>
          <cell r="BW720" t="str">
            <v>-</v>
          </cell>
          <cell r="CI720" t="str">
            <v>-</v>
          </cell>
          <cell r="CZ720">
            <v>0</v>
          </cell>
        </row>
        <row r="721">
          <cell r="BH721" t="e">
            <v>#DIV/0!</v>
          </cell>
          <cell r="BI721" t="str">
            <v>-</v>
          </cell>
          <cell r="BJ721" t="str">
            <v>-</v>
          </cell>
          <cell r="BL721">
            <v>0</v>
          </cell>
          <cell r="BN721" t="str">
            <v>-</v>
          </cell>
          <cell r="BO721">
            <v>0</v>
          </cell>
          <cell r="BT721" t="str">
            <v>-</v>
          </cell>
          <cell r="BW721" t="str">
            <v>-</v>
          </cell>
          <cell r="CI721" t="str">
            <v>-</v>
          </cell>
          <cell r="CZ721">
            <v>0</v>
          </cell>
        </row>
        <row r="722">
          <cell r="BH722" t="e">
            <v>#DIV/0!</v>
          </cell>
          <cell r="BI722" t="str">
            <v>-</v>
          </cell>
          <cell r="BJ722" t="str">
            <v>-</v>
          </cell>
          <cell r="BL722">
            <v>0</v>
          </cell>
          <cell r="BN722" t="str">
            <v>-</v>
          </cell>
          <cell r="BO722">
            <v>0</v>
          </cell>
          <cell r="BT722" t="str">
            <v>-</v>
          </cell>
          <cell r="BW722" t="str">
            <v>-</v>
          </cell>
          <cell r="CI722" t="str">
            <v>-</v>
          </cell>
          <cell r="CZ722">
            <v>0</v>
          </cell>
        </row>
        <row r="723">
          <cell r="BH723" t="e">
            <v>#DIV/0!</v>
          </cell>
          <cell r="BI723" t="str">
            <v>-</v>
          </cell>
          <cell r="BJ723" t="str">
            <v>-</v>
          </cell>
          <cell r="BL723">
            <v>0</v>
          </cell>
          <cell r="BN723" t="str">
            <v>-</v>
          </cell>
          <cell r="BO723">
            <v>0</v>
          </cell>
          <cell r="BT723" t="str">
            <v>-</v>
          </cell>
          <cell r="BW723" t="str">
            <v>-</v>
          </cell>
          <cell r="CI723" t="str">
            <v>-</v>
          </cell>
          <cell r="CZ723">
            <v>0</v>
          </cell>
        </row>
        <row r="724">
          <cell r="BH724" t="e">
            <v>#DIV/0!</v>
          </cell>
          <cell r="BI724" t="str">
            <v>-</v>
          </cell>
          <cell r="BJ724" t="str">
            <v>-</v>
          </cell>
          <cell r="BL724">
            <v>0</v>
          </cell>
          <cell r="BN724" t="str">
            <v>-</v>
          </cell>
          <cell r="BO724">
            <v>0</v>
          </cell>
          <cell r="BT724" t="str">
            <v>-</v>
          </cell>
          <cell r="BW724" t="str">
            <v>-</v>
          </cell>
          <cell r="CI724" t="str">
            <v>-</v>
          </cell>
          <cell r="CZ724">
            <v>0</v>
          </cell>
        </row>
        <row r="725">
          <cell r="BH725" t="e">
            <v>#DIV/0!</v>
          </cell>
          <cell r="BI725" t="str">
            <v>-</v>
          </cell>
          <cell r="BJ725" t="str">
            <v>-</v>
          </cell>
          <cell r="BL725">
            <v>0</v>
          </cell>
          <cell r="BN725" t="str">
            <v>-</v>
          </cell>
          <cell r="BO725">
            <v>0</v>
          </cell>
          <cell r="BT725" t="str">
            <v>-</v>
          </cell>
          <cell r="BW725" t="str">
            <v>-</v>
          </cell>
          <cell r="CI725" t="str">
            <v>-</v>
          </cell>
          <cell r="CZ725">
            <v>0</v>
          </cell>
        </row>
        <row r="726">
          <cell r="BH726" t="e">
            <v>#DIV/0!</v>
          </cell>
          <cell r="BI726" t="str">
            <v>-</v>
          </cell>
          <cell r="BJ726" t="str">
            <v>-</v>
          </cell>
          <cell r="BL726">
            <v>0</v>
          </cell>
          <cell r="BN726" t="str">
            <v>-</v>
          </cell>
          <cell r="BO726">
            <v>0</v>
          </cell>
          <cell r="BT726" t="str">
            <v>-</v>
          </cell>
          <cell r="BW726" t="str">
            <v>-</v>
          </cell>
          <cell r="CI726" t="str">
            <v>-</v>
          </cell>
          <cell r="CZ726">
            <v>0</v>
          </cell>
        </row>
        <row r="727">
          <cell r="BH727" t="e">
            <v>#DIV/0!</v>
          </cell>
          <cell r="BI727" t="str">
            <v>-</v>
          </cell>
          <cell r="BJ727" t="str">
            <v>-</v>
          </cell>
          <cell r="BL727">
            <v>0</v>
          </cell>
          <cell r="BN727" t="str">
            <v>-</v>
          </cell>
          <cell r="BO727">
            <v>0</v>
          </cell>
          <cell r="BT727" t="str">
            <v>-</v>
          </cell>
          <cell r="BW727" t="str">
            <v>-</v>
          </cell>
          <cell r="CI727" t="str">
            <v>-</v>
          </cell>
          <cell r="CZ727">
            <v>0</v>
          </cell>
        </row>
        <row r="728">
          <cell r="BH728" t="e">
            <v>#DIV/0!</v>
          </cell>
          <cell r="BI728" t="str">
            <v>-</v>
          </cell>
          <cell r="BJ728" t="str">
            <v>-</v>
          </cell>
          <cell r="BL728">
            <v>0</v>
          </cell>
          <cell r="BN728" t="str">
            <v>-</v>
          </cell>
          <cell r="BO728">
            <v>0</v>
          </cell>
          <cell r="BT728" t="str">
            <v>-</v>
          </cell>
          <cell r="BW728" t="str">
            <v>-</v>
          </cell>
          <cell r="CI728" t="str">
            <v>-</v>
          </cell>
          <cell r="CZ728">
            <v>0</v>
          </cell>
        </row>
        <row r="729">
          <cell r="BH729" t="e">
            <v>#DIV/0!</v>
          </cell>
          <cell r="BI729" t="str">
            <v>-</v>
          </cell>
          <cell r="BJ729" t="str">
            <v>-</v>
          </cell>
          <cell r="BL729">
            <v>0</v>
          </cell>
          <cell r="BN729" t="str">
            <v>-</v>
          </cell>
          <cell r="BO729">
            <v>0</v>
          </cell>
          <cell r="BT729" t="str">
            <v>-</v>
          </cell>
          <cell r="BW729" t="str">
            <v>-</v>
          </cell>
          <cell r="CI729" t="str">
            <v>-</v>
          </cell>
          <cell r="CZ729">
            <v>0</v>
          </cell>
        </row>
        <row r="730">
          <cell r="BH730" t="e">
            <v>#DIV/0!</v>
          </cell>
          <cell r="BI730" t="str">
            <v>-</v>
          </cell>
          <cell r="BJ730" t="str">
            <v>-</v>
          </cell>
          <cell r="BL730">
            <v>0</v>
          </cell>
          <cell r="BN730" t="str">
            <v>-</v>
          </cell>
          <cell r="BO730">
            <v>0</v>
          </cell>
          <cell r="BT730" t="str">
            <v>-</v>
          </cell>
          <cell r="BW730" t="str">
            <v>-</v>
          </cell>
          <cell r="CI730" t="str">
            <v>-</v>
          </cell>
          <cell r="CZ730">
            <v>0</v>
          </cell>
        </row>
        <row r="731">
          <cell r="BH731" t="e">
            <v>#DIV/0!</v>
          </cell>
          <cell r="BI731" t="str">
            <v>-</v>
          </cell>
          <cell r="BJ731" t="str">
            <v>-</v>
          </cell>
          <cell r="BL731">
            <v>0</v>
          </cell>
          <cell r="BN731" t="str">
            <v>-</v>
          </cell>
          <cell r="BO731">
            <v>0</v>
          </cell>
          <cell r="BT731" t="str">
            <v>-</v>
          </cell>
          <cell r="BW731" t="str">
            <v>-</v>
          </cell>
          <cell r="CI731" t="str">
            <v>-</v>
          </cell>
          <cell r="CZ731">
            <v>0</v>
          </cell>
        </row>
        <row r="732">
          <cell r="BH732" t="e">
            <v>#DIV/0!</v>
          </cell>
          <cell r="BI732" t="str">
            <v>-</v>
          </cell>
          <cell r="BJ732" t="str">
            <v>-</v>
          </cell>
          <cell r="BL732">
            <v>0</v>
          </cell>
          <cell r="BN732" t="str">
            <v>-</v>
          </cell>
          <cell r="BO732">
            <v>0</v>
          </cell>
          <cell r="BT732" t="str">
            <v>-</v>
          </cell>
          <cell r="BW732" t="str">
            <v>-</v>
          </cell>
          <cell r="CI732" t="str">
            <v>-</v>
          </cell>
          <cell r="CZ732">
            <v>0</v>
          </cell>
        </row>
        <row r="733">
          <cell r="BH733" t="e">
            <v>#DIV/0!</v>
          </cell>
          <cell r="BI733" t="str">
            <v>-</v>
          </cell>
          <cell r="BJ733" t="str">
            <v>-</v>
          </cell>
          <cell r="BL733">
            <v>0</v>
          </cell>
          <cell r="BN733" t="str">
            <v>-</v>
          </cell>
          <cell r="BO733">
            <v>0</v>
          </cell>
          <cell r="BT733" t="str">
            <v>-</v>
          </cell>
          <cell r="BW733" t="str">
            <v>-</v>
          </cell>
          <cell r="CI733" t="str">
            <v>-</v>
          </cell>
          <cell r="CZ733">
            <v>0</v>
          </cell>
        </row>
        <row r="734">
          <cell r="BH734" t="e">
            <v>#DIV/0!</v>
          </cell>
          <cell r="BI734" t="str">
            <v>-</v>
          </cell>
          <cell r="BJ734" t="str">
            <v>-</v>
          </cell>
          <cell r="BL734">
            <v>0</v>
          </cell>
          <cell r="BN734" t="str">
            <v>-</v>
          </cell>
          <cell r="BO734">
            <v>0</v>
          </cell>
          <cell r="BT734" t="str">
            <v>-</v>
          </cell>
          <cell r="BW734" t="str">
            <v>-</v>
          </cell>
          <cell r="CI734" t="str">
            <v>-</v>
          </cell>
          <cell r="CZ734">
            <v>0</v>
          </cell>
        </row>
        <row r="735">
          <cell r="BH735" t="e">
            <v>#DIV/0!</v>
          </cell>
          <cell r="BI735" t="str">
            <v>-</v>
          </cell>
          <cell r="BJ735" t="str">
            <v>-</v>
          </cell>
          <cell r="BL735">
            <v>0</v>
          </cell>
          <cell r="BN735" t="str">
            <v>-</v>
          </cell>
          <cell r="BO735">
            <v>0</v>
          </cell>
          <cell r="BT735" t="str">
            <v>-</v>
          </cell>
          <cell r="BW735" t="str">
            <v>-</v>
          </cell>
          <cell r="CI735" t="str">
            <v>-</v>
          </cell>
          <cell r="CZ735">
            <v>0</v>
          </cell>
        </row>
        <row r="736">
          <cell r="BH736" t="e">
            <v>#DIV/0!</v>
          </cell>
          <cell r="BI736" t="str">
            <v>-</v>
          </cell>
          <cell r="BJ736" t="str">
            <v>-</v>
          </cell>
          <cell r="BL736">
            <v>0</v>
          </cell>
          <cell r="BN736" t="str">
            <v>-</v>
          </cell>
          <cell r="BO736">
            <v>0</v>
          </cell>
          <cell r="BT736" t="str">
            <v>-</v>
          </cell>
          <cell r="BW736" t="str">
            <v>-</v>
          </cell>
          <cell r="CI736" t="str">
            <v>-</v>
          </cell>
          <cell r="CZ736">
            <v>0</v>
          </cell>
        </row>
        <row r="737">
          <cell r="BH737" t="e">
            <v>#DIV/0!</v>
          </cell>
          <cell r="BI737" t="str">
            <v>-</v>
          </cell>
          <cell r="BJ737" t="str">
            <v>-</v>
          </cell>
          <cell r="BL737">
            <v>0</v>
          </cell>
          <cell r="BN737" t="str">
            <v>-</v>
          </cell>
          <cell r="BO737">
            <v>0</v>
          </cell>
          <cell r="BT737" t="str">
            <v>-</v>
          </cell>
          <cell r="BW737" t="str">
            <v>-</v>
          </cell>
          <cell r="CI737" t="str">
            <v>-</v>
          </cell>
          <cell r="CZ737">
            <v>0</v>
          </cell>
        </row>
        <row r="738">
          <cell r="BH738" t="e">
            <v>#DIV/0!</v>
          </cell>
          <cell r="BI738" t="str">
            <v>-</v>
          </cell>
          <cell r="BJ738" t="str">
            <v>-</v>
          </cell>
          <cell r="BL738">
            <v>0</v>
          </cell>
          <cell r="BN738" t="str">
            <v>-</v>
          </cell>
          <cell r="BO738">
            <v>0</v>
          </cell>
          <cell r="BT738" t="str">
            <v>-</v>
          </cell>
          <cell r="BW738" t="str">
            <v>-</v>
          </cell>
          <cell r="CI738" t="str">
            <v>-</v>
          </cell>
          <cell r="CZ738">
            <v>0</v>
          </cell>
        </row>
        <row r="739">
          <cell r="BH739" t="e">
            <v>#DIV/0!</v>
          </cell>
          <cell r="BI739" t="str">
            <v>-</v>
          </cell>
          <cell r="BJ739" t="str">
            <v>-</v>
          </cell>
          <cell r="BL739">
            <v>0</v>
          </cell>
          <cell r="BN739" t="str">
            <v>-</v>
          </cell>
          <cell r="BO739">
            <v>0</v>
          </cell>
          <cell r="BT739" t="str">
            <v>-</v>
          </cell>
          <cell r="BW739" t="str">
            <v>-</v>
          </cell>
          <cell r="CI739" t="str">
            <v>-</v>
          </cell>
          <cell r="CZ739">
            <v>0</v>
          </cell>
        </row>
        <row r="740">
          <cell r="BH740" t="e">
            <v>#DIV/0!</v>
          </cell>
          <cell r="BI740" t="str">
            <v>-</v>
          </cell>
          <cell r="BJ740" t="str">
            <v>-</v>
          </cell>
          <cell r="BL740">
            <v>0</v>
          </cell>
          <cell r="BN740" t="str">
            <v>-</v>
          </cell>
          <cell r="BO740">
            <v>0</v>
          </cell>
          <cell r="BT740" t="str">
            <v>-</v>
          </cell>
          <cell r="BW740" t="str">
            <v>-</v>
          </cell>
          <cell r="CI740" t="str">
            <v>-</v>
          </cell>
          <cell r="CZ740">
            <v>0</v>
          </cell>
        </row>
        <row r="741">
          <cell r="BH741" t="e">
            <v>#DIV/0!</v>
          </cell>
          <cell r="BI741" t="str">
            <v>-</v>
          </cell>
          <cell r="BJ741" t="str">
            <v>-</v>
          </cell>
          <cell r="BL741">
            <v>0</v>
          </cell>
          <cell r="BN741" t="str">
            <v>-</v>
          </cell>
          <cell r="BO741">
            <v>0</v>
          </cell>
          <cell r="BT741" t="str">
            <v>-</v>
          </cell>
          <cell r="BW741" t="str">
            <v>-</v>
          </cell>
          <cell r="CI741" t="str">
            <v>-</v>
          </cell>
          <cell r="CZ741">
            <v>0</v>
          </cell>
        </row>
        <row r="742">
          <cell r="BH742" t="e">
            <v>#DIV/0!</v>
          </cell>
          <cell r="BI742" t="str">
            <v>-</v>
          </cell>
          <cell r="BJ742" t="str">
            <v>-</v>
          </cell>
          <cell r="BL742">
            <v>0</v>
          </cell>
          <cell r="BN742" t="str">
            <v>-</v>
          </cell>
          <cell r="BO742">
            <v>0</v>
          </cell>
          <cell r="BT742" t="str">
            <v>-</v>
          </cell>
          <cell r="BW742" t="str">
            <v>-</v>
          </cell>
          <cell r="CI742" t="str">
            <v>-</v>
          </cell>
          <cell r="CZ742">
            <v>0</v>
          </cell>
        </row>
        <row r="743">
          <cell r="BH743" t="e">
            <v>#DIV/0!</v>
          </cell>
          <cell r="BI743" t="str">
            <v>-</v>
          </cell>
          <cell r="BJ743" t="str">
            <v>-</v>
          </cell>
          <cell r="BL743">
            <v>0</v>
          </cell>
          <cell r="BN743" t="str">
            <v>-</v>
          </cell>
          <cell r="BO743">
            <v>0</v>
          </cell>
          <cell r="BT743" t="str">
            <v>-</v>
          </cell>
          <cell r="BW743" t="str">
            <v>-</v>
          </cell>
          <cell r="CI743" t="str">
            <v>-</v>
          </cell>
          <cell r="CZ743">
            <v>0</v>
          </cell>
        </row>
        <row r="744">
          <cell r="BH744" t="e">
            <v>#DIV/0!</v>
          </cell>
          <cell r="BI744" t="str">
            <v>-</v>
          </cell>
          <cell r="BJ744" t="str">
            <v>-</v>
          </cell>
          <cell r="BL744">
            <v>0</v>
          </cell>
          <cell r="BN744" t="str">
            <v>-</v>
          </cell>
          <cell r="BO744">
            <v>0</v>
          </cell>
          <cell r="BT744" t="str">
            <v>-</v>
          </cell>
          <cell r="BW744" t="str">
            <v>-</v>
          </cell>
          <cell r="CI744" t="str">
            <v>-</v>
          </cell>
          <cell r="CZ744">
            <v>0</v>
          </cell>
        </row>
        <row r="745">
          <cell r="BH745" t="e">
            <v>#DIV/0!</v>
          </cell>
          <cell r="BI745" t="str">
            <v>-</v>
          </cell>
          <cell r="BJ745" t="str">
            <v>-</v>
          </cell>
          <cell r="BL745">
            <v>0</v>
          </cell>
          <cell r="BN745" t="str">
            <v>-</v>
          </cell>
          <cell r="BO745">
            <v>0</v>
          </cell>
          <cell r="BT745" t="str">
            <v>-</v>
          </cell>
          <cell r="BW745" t="str">
            <v>-</v>
          </cell>
          <cell r="CI745" t="str">
            <v>-</v>
          </cell>
          <cell r="CZ745">
            <v>0</v>
          </cell>
        </row>
        <row r="746">
          <cell r="BH746" t="e">
            <v>#DIV/0!</v>
          </cell>
          <cell r="BI746" t="str">
            <v>-</v>
          </cell>
          <cell r="BJ746" t="str">
            <v>-</v>
          </cell>
          <cell r="BL746">
            <v>0</v>
          </cell>
          <cell r="BN746" t="str">
            <v>-</v>
          </cell>
          <cell r="BO746">
            <v>0</v>
          </cell>
          <cell r="BT746" t="str">
            <v>-</v>
          </cell>
          <cell r="BW746" t="str">
            <v>-</v>
          </cell>
          <cell r="CI746" t="str">
            <v>-</v>
          </cell>
          <cell r="CZ746">
            <v>0</v>
          </cell>
        </row>
        <row r="747">
          <cell r="BH747" t="e">
            <v>#DIV/0!</v>
          </cell>
          <cell r="BI747" t="str">
            <v>-</v>
          </cell>
          <cell r="BJ747" t="str">
            <v>-</v>
          </cell>
          <cell r="BL747">
            <v>0</v>
          </cell>
          <cell r="BN747" t="str">
            <v>-</v>
          </cell>
          <cell r="BO747">
            <v>0</v>
          </cell>
          <cell r="BT747" t="str">
            <v>-</v>
          </cell>
          <cell r="BW747" t="str">
            <v>-</v>
          </cell>
          <cell r="CI747" t="str">
            <v>-</v>
          </cell>
          <cell r="CZ747">
            <v>0</v>
          </cell>
        </row>
        <row r="748">
          <cell r="BH748" t="e">
            <v>#DIV/0!</v>
          </cell>
          <cell r="BI748" t="str">
            <v>-</v>
          </cell>
          <cell r="BJ748" t="str">
            <v>-</v>
          </cell>
          <cell r="BL748">
            <v>0</v>
          </cell>
          <cell r="BN748" t="str">
            <v>-</v>
          </cell>
          <cell r="BO748">
            <v>0</v>
          </cell>
          <cell r="BT748" t="str">
            <v>-</v>
          </cell>
          <cell r="BW748" t="str">
            <v>-</v>
          </cell>
          <cell r="CI748" t="str">
            <v>-</v>
          </cell>
          <cell r="CZ748">
            <v>0</v>
          </cell>
        </row>
        <row r="749">
          <cell r="BH749" t="e">
            <v>#DIV/0!</v>
          </cell>
          <cell r="BI749" t="str">
            <v>-</v>
          </cell>
          <cell r="BJ749" t="str">
            <v>-</v>
          </cell>
          <cell r="BL749">
            <v>0</v>
          </cell>
          <cell r="BN749" t="str">
            <v>-</v>
          </cell>
          <cell r="BO749">
            <v>0</v>
          </cell>
          <cell r="BT749" t="str">
            <v>-</v>
          </cell>
          <cell r="BW749" t="str">
            <v>-</v>
          </cell>
          <cell r="CI749" t="str">
            <v>-</v>
          </cell>
          <cell r="CZ749">
            <v>0</v>
          </cell>
        </row>
        <row r="750">
          <cell r="BH750" t="e">
            <v>#DIV/0!</v>
          </cell>
          <cell r="BI750" t="str">
            <v>-</v>
          </cell>
          <cell r="BJ750" t="str">
            <v>-</v>
          </cell>
          <cell r="BL750">
            <v>0</v>
          </cell>
          <cell r="BN750" t="str">
            <v>-</v>
          </cell>
          <cell r="BO750">
            <v>0</v>
          </cell>
          <cell r="BT750" t="str">
            <v>-</v>
          </cell>
          <cell r="BW750" t="str">
            <v>-</v>
          </cell>
          <cell r="CI750" t="str">
            <v>-</v>
          </cell>
          <cell r="CZ750">
            <v>0</v>
          </cell>
        </row>
        <row r="751">
          <cell r="BH751" t="e">
            <v>#DIV/0!</v>
          </cell>
          <cell r="BI751" t="str">
            <v>-</v>
          </cell>
          <cell r="BJ751" t="str">
            <v>-</v>
          </cell>
          <cell r="BL751">
            <v>0</v>
          </cell>
          <cell r="BN751" t="str">
            <v>-</v>
          </cell>
          <cell r="BO751">
            <v>0</v>
          </cell>
          <cell r="BT751" t="str">
            <v>-</v>
          </cell>
          <cell r="BW751" t="str">
            <v>-</v>
          </cell>
          <cell r="CI751" t="str">
            <v>-</v>
          </cell>
          <cell r="CZ751">
            <v>0</v>
          </cell>
        </row>
        <row r="752">
          <cell r="BH752" t="e">
            <v>#DIV/0!</v>
          </cell>
          <cell r="BI752" t="str">
            <v>-</v>
          </cell>
          <cell r="BJ752" t="str">
            <v>-</v>
          </cell>
          <cell r="BL752">
            <v>0</v>
          </cell>
          <cell r="BN752" t="str">
            <v>-</v>
          </cell>
          <cell r="BO752">
            <v>0</v>
          </cell>
          <cell r="BT752" t="str">
            <v>-</v>
          </cell>
          <cell r="BW752" t="str">
            <v>-</v>
          </cell>
          <cell r="CI752" t="str">
            <v>-</v>
          </cell>
          <cell r="CZ752">
            <v>0</v>
          </cell>
        </row>
        <row r="753">
          <cell r="BH753" t="e">
            <v>#DIV/0!</v>
          </cell>
          <cell r="BI753" t="str">
            <v>-</v>
          </cell>
          <cell r="BJ753" t="str">
            <v>-</v>
          </cell>
          <cell r="BL753">
            <v>0</v>
          </cell>
          <cell r="BN753" t="str">
            <v>-</v>
          </cell>
          <cell r="BO753">
            <v>0</v>
          </cell>
          <cell r="BT753" t="str">
            <v>-</v>
          </cell>
          <cell r="BW753" t="str">
            <v>-</v>
          </cell>
          <cell r="CI753" t="str">
            <v>-</v>
          </cell>
          <cell r="CZ753">
            <v>0</v>
          </cell>
        </row>
        <row r="754">
          <cell r="BH754" t="e">
            <v>#DIV/0!</v>
          </cell>
          <cell r="BI754" t="str">
            <v>-</v>
          </cell>
          <cell r="BJ754" t="str">
            <v>-</v>
          </cell>
          <cell r="BL754">
            <v>0</v>
          </cell>
          <cell r="BN754" t="str">
            <v>-</v>
          </cell>
          <cell r="BO754">
            <v>0</v>
          </cell>
          <cell r="BT754" t="str">
            <v>-</v>
          </cell>
          <cell r="BW754" t="str">
            <v>-</v>
          </cell>
          <cell r="CI754" t="str">
            <v>-</v>
          </cell>
          <cell r="CZ754">
            <v>0</v>
          </cell>
        </row>
        <row r="755">
          <cell r="BH755" t="e">
            <v>#DIV/0!</v>
          </cell>
          <cell r="BI755" t="str">
            <v>-</v>
          </cell>
          <cell r="BJ755" t="str">
            <v>-</v>
          </cell>
          <cell r="BL755">
            <v>0</v>
          </cell>
          <cell r="BN755" t="str">
            <v>-</v>
          </cell>
          <cell r="BO755">
            <v>0</v>
          </cell>
          <cell r="BT755" t="str">
            <v>-</v>
          </cell>
          <cell r="BW755" t="str">
            <v>-</v>
          </cell>
          <cell r="CI755" t="str">
            <v>-</v>
          </cell>
          <cell r="CZ755">
            <v>0</v>
          </cell>
        </row>
        <row r="756">
          <cell r="BH756" t="e">
            <v>#DIV/0!</v>
          </cell>
          <cell r="BI756" t="str">
            <v>-</v>
          </cell>
          <cell r="BJ756" t="str">
            <v>-</v>
          </cell>
          <cell r="BL756">
            <v>0</v>
          </cell>
          <cell r="BN756" t="str">
            <v>-</v>
          </cell>
          <cell r="BO756">
            <v>0</v>
          </cell>
          <cell r="BT756" t="str">
            <v>-</v>
          </cell>
          <cell r="BW756" t="str">
            <v>-</v>
          </cell>
          <cell r="CI756" t="str">
            <v>-</v>
          </cell>
          <cell r="CZ756">
            <v>0</v>
          </cell>
        </row>
        <row r="757">
          <cell r="BH757" t="e">
            <v>#DIV/0!</v>
          </cell>
          <cell r="BI757" t="str">
            <v>-</v>
          </cell>
          <cell r="BJ757" t="str">
            <v>-</v>
          </cell>
          <cell r="BL757">
            <v>0</v>
          </cell>
          <cell r="BN757" t="str">
            <v>-</v>
          </cell>
          <cell r="BO757">
            <v>0</v>
          </cell>
          <cell r="BT757" t="str">
            <v>-</v>
          </cell>
          <cell r="BW757" t="str">
            <v>-</v>
          </cell>
          <cell r="CI757" t="str">
            <v>-</v>
          </cell>
          <cell r="CZ757">
            <v>0</v>
          </cell>
        </row>
        <row r="758">
          <cell r="BH758" t="e">
            <v>#DIV/0!</v>
          </cell>
          <cell r="BI758" t="str">
            <v>-</v>
          </cell>
          <cell r="BJ758" t="str">
            <v>-</v>
          </cell>
          <cell r="BL758">
            <v>0</v>
          </cell>
          <cell r="BN758" t="str">
            <v>-</v>
          </cell>
          <cell r="BO758">
            <v>0</v>
          </cell>
          <cell r="BT758" t="str">
            <v>-</v>
          </cell>
          <cell r="BW758" t="str">
            <v>-</v>
          </cell>
          <cell r="CI758" t="str">
            <v>-</v>
          </cell>
          <cell r="CZ758">
            <v>0</v>
          </cell>
        </row>
        <row r="759">
          <cell r="BH759" t="e">
            <v>#DIV/0!</v>
          </cell>
          <cell r="BI759" t="str">
            <v>-</v>
          </cell>
          <cell r="BJ759" t="str">
            <v>-</v>
          </cell>
          <cell r="BL759">
            <v>0</v>
          </cell>
          <cell r="BN759" t="str">
            <v>-</v>
          </cell>
          <cell r="BO759">
            <v>0</v>
          </cell>
          <cell r="BT759" t="str">
            <v>-</v>
          </cell>
          <cell r="BW759" t="str">
            <v>-</v>
          </cell>
          <cell r="CI759" t="str">
            <v>-</v>
          </cell>
          <cell r="CZ759">
            <v>0</v>
          </cell>
        </row>
        <row r="760">
          <cell r="BH760" t="e">
            <v>#DIV/0!</v>
          </cell>
          <cell r="BI760" t="str">
            <v>-</v>
          </cell>
          <cell r="BJ760" t="str">
            <v>-</v>
          </cell>
          <cell r="BL760">
            <v>0</v>
          </cell>
          <cell r="BN760" t="str">
            <v>-</v>
          </cell>
          <cell r="BO760">
            <v>0</v>
          </cell>
          <cell r="BT760" t="str">
            <v>-</v>
          </cell>
          <cell r="BW760" t="str">
            <v>-</v>
          </cell>
          <cell r="CI760" t="str">
            <v>-</v>
          </cell>
          <cell r="CZ760">
            <v>0</v>
          </cell>
        </row>
        <row r="761">
          <cell r="BH761" t="e">
            <v>#DIV/0!</v>
          </cell>
          <cell r="BI761" t="str">
            <v>-</v>
          </cell>
          <cell r="BJ761" t="str">
            <v>-</v>
          </cell>
          <cell r="BL761">
            <v>0</v>
          </cell>
          <cell r="BN761" t="str">
            <v>-</v>
          </cell>
          <cell r="BO761">
            <v>0</v>
          </cell>
          <cell r="BT761" t="str">
            <v>-</v>
          </cell>
          <cell r="BW761" t="str">
            <v>-</v>
          </cell>
          <cell r="CI761" t="str">
            <v>-</v>
          </cell>
          <cell r="CZ761">
            <v>0</v>
          </cell>
        </row>
        <row r="762">
          <cell r="BH762" t="e">
            <v>#DIV/0!</v>
          </cell>
          <cell r="BI762" t="str">
            <v>-</v>
          </cell>
          <cell r="BJ762" t="str">
            <v>-</v>
          </cell>
          <cell r="BL762">
            <v>0</v>
          </cell>
          <cell r="BN762" t="str">
            <v>-</v>
          </cell>
          <cell r="BO762">
            <v>0</v>
          </cell>
          <cell r="BT762" t="str">
            <v>-</v>
          </cell>
          <cell r="BW762" t="str">
            <v>-</v>
          </cell>
          <cell r="CI762" t="str">
            <v>-</v>
          </cell>
          <cell r="CZ762">
            <v>0</v>
          </cell>
        </row>
        <row r="763">
          <cell r="BH763" t="e">
            <v>#DIV/0!</v>
          </cell>
          <cell r="BI763" t="str">
            <v>-</v>
          </cell>
          <cell r="BJ763" t="str">
            <v>-</v>
          </cell>
          <cell r="BL763">
            <v>0</v>
          </cell>
          <cell r="BN763" t="str">
            <v>-</v>
          </cell>
          <cell r="BO763">
            <v>0</v>
          </cell>
          <cell r="BT763" t="str">
            <v>-</v>
          </cell>
          <cell r="BW763" t="str">
            <v>-</v>
          </cell>
          <cell r="CI763" t="str">
            <v>-</v>
          </cell>
          <cell r="CZ763">
            <v>0</v>
          </cell>
        </row>
        <row r="764">
          <cell r="BH764" t="e">
            <v>#DIV/0!</v>
          </cell>
          <cell r="BI764" t="str">
            <v>-</v>
          </cell>
          <cell r="BJ764" t="str">
            <v>-</v>
          </cell>
          <cell r="BL764">
            <v>0</v>
          </cell>
          <cell r="BN764" t="str">
            <v>-</v>
          </cell>
          <cell r="BO764">
            <v>0</v>
          </cell>
          <cell r="BT764" t="str">
            <v>-</v>
          </cell>
          <cell r="BW764" t="str">
            <v>-</v>
          </cell>
          <cell r="CI764" t="str">
            <v>-</v>
          </cell>
          <cell r="CZ764">
            <v>0</v>
          </cell>
        </row>
        <row r="765">
          <cell r="BH765" t="e">
            <v>#DIV/0!</v>
          </cell>
          <cell r="BI765" t="str">
            <v>-</v>
          </cell>
          <cell r="BJ765" t="str">
            <v>-</v>
          </cell>
          <cell r="BL765">
            <v>0</v>
          </cell>
          <cell r="BN765" t="str">
            <v>-</v>
          </cell>
          <cell r="BO765">
            <v>0</v>
          </cell>
          <cell r="BT765" t="str">
            <v>-</v>
          </cell>
          <cell r="BW765" t="str">
            <v>-</v>
          </cell>
          <cell r="CI765" t="str">
            <v>-</v>
          </cell>
          <cell r="CZ765">
            <v>0</v>
          </cell>
        </row>
        <row r="766">
          <cell r="BH766" t="e">
            <v>#DIV/0!</v>
          </cell>
          <cell r="BI766" t="str">
            <v>-</v>
          </cell>
          <cell r="BJ766" t="str">
            <v>-</v>
          </cell>
          <cell r="BL766">
            <v>0</v>
          </cell>
          <cell r="BN766" t="str">
            <v>-</v>
          </cell>
          <cell r="BO766">
            <v>0</v>
          </cell>
          <cell r="BT766" t="str">
            <v>-</v>
          </cell>
          <cell r="BW766" t="str">
            <v>-</v>
          </cell>
          <cell r="CI766" t="str">
            <v>-</v>
          </cell>
          <cell r="CZ766">
            <v>0</v>
          </cell>
        </row>
        <row r="767">
          <cell r="BH767" t="e">
            <v>#DIV/0!</v>
          </cell>
          <cell r="BI767" t="str">
            <v>-</v>
          </cell>
          <cell r="BJ767" t="str">
            <v>-</v>
          </cell>
          <cell r="BL767">
            <v>0</v>
          </cell>
          <cell r="BN767" t="str">
            <v>-</v>
          </cell>
          <cell r="BO767">
            <v>0</v>
          </cell>
          <cell r="BT767" t="str">
            <v>-</v>
          </cell>
          <cell r="BW767" t="str">
            <v>-</v>
          </cell>
          <cell r="CI767" t="str">
            <v>-</v>
          </cell>
          <cell r="CZ767">
            <v>0</v>
          </cell>
        </row>
        <row r="768">
          <cell r="BH768" t="e">
            <v>#DIV/0!</v>
          </cell>
          <cell r="BI768" t="str">
            <v>-</v>
          </cell>
          <cell r="BJ768" t="str">
            <v>-</v>
          </cell>
          <cell r="BL768">
            <v>0</v>
          </cell>
          <cell r="BN768" t="str">
            <v>-</v>
          </cell>
          <cell r="BO768">
            <v>0</v>
          </cell>
          <cell r="BT768" t="str">
            <v>-</v>
          </cell>
          <cell r="BW768" t="str">
            <v>-</v>
          </cell>
          <cell r="CI768" t="str">
            <v>-</v>
          </cell>
          <cell r="CZ768">
            <v>0</v>
          </cell>
        </row>
        <row r="769">
          <cell r="BH769" t="e">
            <v>#DIV/0!</v>
          </cell>
          <cell r="BI769" t="str">
            <v>-</v>
          </cell>
          <cell r="BJ769" t="str">
            <v>-</v>
          </cell>
          <cell r="BL769">
            <v>0</v>
          </cell>
          <cell r="BN769" t="str">
            <v>-</v>
          </cell>
          <cell r="BO769">
            <v>0</v>
          </cell>
          <cell r="BT769" t="str">
            <v>-</v>
          </cell>
          <cell r="BW769" t="str">
            <v>-</v>
          </cell>
          <cell r="CI769" t="str">
            <v>-</v>
          </cell>
          <cell r="CZ769">
            <v>0</v>
          </cell>
        </row>
        <row r="770">
          <cell r="BH770" t="e">
            <v>#DIV/0!</v>
          </cell>
          <cell r="BI770" t="str">
            <v>-</v>
          </cell>
          <cell r="BJ770" t="str">
            <v>-</v>
          </cell>
          <cell r="BL770">
            <v>0</v>
          </cell>
          <cell r="BN770" t="str">
            <v>-</v>
          </cell>
          <cell r="BO770">
            <v>0</v>
          </cell>
          <cell r="BT770" t="str">
            <v>-</v>
          </cell>
          <cell r="BW770" t="str">
            <v>-</v>
          </cell>
          <cell r="CI770" t="str">
            <v>-</v>
          </cell>
          <cell r="CZ770">
            <v>0</v>
          </cell>
        </row>
        <row r="771">
          <cell r="BH771" t="e">
            <v>#DIV/0!</v>
          </cell>
          <cell r="BI771" t="str">
            <v>-</v>
          </cell>
          <cell r="BJ771" t="str">
            <v>-</v>
          </cell>
          <cell r="BL771">
            <v>0</v>
          </cell>
          <cell r="BN771" t="str">
            <v>-</v>
          </cell>
          <cell r="BO771">
            <v>0</v>
          </cell>
          <cell r="BT771" t="str">
            <v>-</v>
          </cell>
          <cell r="BW771" t="str">
            <v>-</v>
          </cell>
          <cell r="CI771" t="str">
            <v>-</v>
          </cell>
          <cell r="CZ771">
            <v>0</v>
          </cell>
        </row>
        <row r="772">
          <cell r="BH772" t="e">
            <v>#DIV/0!</v>
          </cell>
          <cell r="BI772" t="str">
            <v>-</v>
          </cell>
          <cell r="BJ772" t="str">
            <v>-</v>
          </cell>
          <cell r="BL772">
            <v>0</v>
          </cell>
          <cell r="BN772" t="str">
            <v>-</v>
          </cell>
          <cell r="BO772">
            <v>0</v>
          </cell>
          <cell r="BT772" t="str">
            <v>-</v>
          </cell>
          <cell r="BW772" t="str">
            <v>-</v>
          </cell>
          <cell r="CI772" t="str">
            <v>-</v>
          </cell>
          <cell r="CZ772">
            <v>0</v>
          </cell>
        </row>
        <row r="773">
          <cell r="BH773" t="e">
            <v>#DIV/0!</v>
          </cell>
          <cell r="BI773" t="str">
            <v>-</v>
          </cell>
          <cell r="BJ773" t="str">
            <v>-</v>
          </cell>
          <cell r="BL773">
            <v>0</v>
          </cell>
          <cell r="BN773" t="str">
            <v>-</v>
          </cell>
          <cell r="BO773">
            <v>0</v>
          </cell>
          <cell r="BT773" t="str">
            <v>-</v>
          </cell>
          <cell r="BW773" t="str">
            <v>-</v>
          </cell>
          <cell r="CI773" t="str">
            <v>-</v>
          </cell>
          <cell r="CZ773">
            <v>0</v>
          </cell>
        </row>
        <row r="774">
          <cell r="BH774" t="e">
            <v>#DIV/0!</v>
          </cell>
          <cell r="BI774" t="str">
            <v>-</v>
          </cell>
          <cell r="BJ774" t="str">
            <v>-</v>
          </cell>
          <cell r="BL774">
            <v>0</v>
          </cell>
          <cell r="BN774" t="str">
            <v>-</v>
          </cell>
          <cell r="BO774">
            <v>0</v>
          </cell>
          <cell r="BT774" t="str">
            <v>-</v>
          </cell>
          <cell r="BW774" t="str">
            <v>-</v>
          </cell>
          <cell r="CI774" t="str">
            <v>-</v>
          </cell>
          <cell r="CZ774">
            <v>0</v>
          </cell>
        </row>
        <row r="775">
          <cell r="BH775" t="e">
            <v>#DIV/0!</v>
          </cell>
          <cell r="BI775" t="str">
            <v>-</v>
          </cell>
          <cell r="BJ775" t="str">
            <v>-</v>
          </cell>
          <cell r="BL775">
            <v>0</v>
          </cell>
          <cell r="BN775" t="str">
            <v>-</v>
          </cell>
          <cell r="BO775">
            <v>0</v>
          </cell>
          <cell r="BT775" t="str">
            <v>-</v>
          </cell>
          <cell r="BW775" t="str">
            <v>-</v>
          </cell>
          <cell r="CI775" t="str">
            <v>-</v>
          </cell>
          <cell r="CZ775">
            <v>0</v>
          </cell>
        </row>
        <row r="776">
          <cell r="BH776" t="e">
            <v>#DIV/0!</v>
          </cell>
          <cell r="BI776" t="str">
            <v>-</v>
          </cell>
          <cell r="BJ776" t="str">
            <v>-</v>
          </cell>
          <cell r="BL776">
            <v>0</v>
          </cell>
          <cell r="BN776" t="str">
            <v>-</v>
          </cell>
          <cell r="BO776">
            <v>0</v>
          </cell>
          <cell r="BT776" t="str">
            <v>-</v>
          </cell>
          <cell r="BW776" t="str">
            <v>-</v>
          </cell>
          <cell r="CI776" t="str">
            <v>-</v>
          </cell>
          <cell r="CZ776">
            <v>0</v>
          </cell>
        </row>
        <row r="777">
          <cell r="BH777" t="e">
            <v>#DIV/0!</v>
          </cell>
          <cell r="BI777" t="str">
            <v>-</v>
          </cell>
          <cell r="BJ777" t="str">
            <v>-</v>
          </cell>
          <cell r="BL777">
            <v>0</v>
          </cell>
          <cell r="BN777" t="str">
            <v>-</v>
          </cell>
          <cell r="BO777">
            <v>0</v>
          </cell>
          <cell r="BT777" t="str">
            <v>-</v>
          </cell>
          <cell r="BW777" t="str">
            <v>-</v>
          </cell>
          <cell r="CI777" t="str">
            <v>-</v>
          </cell>
          <cell r="CZ777">
            <v>0</v>
          </cell>
        </row>
        <row r="778">
          <cell r="BH778" t="e">
            <v>#DIV/0!</v>
          </cell>
          <cell r="BI778" t="str">
            <v>-</v>
          </cell>
          <cell r="BJ778" t="str">
            <v>-</v>
          </cell>
          <cell r="BL778">
            <v>0</v>
          </cell>
          <cell r="BN778" t="str">
            <v>-</v>
          </cell>
          <cell r="BO778">
            <v>0</v>
          </cell>
          <cell r="BT778" t="str">
            <v>-</v>
          </cell>
          <cell r="BW778" t="str">
            <v>-</v>
          </cell>
          <cell r="CI778" t="str">
            <v>-</v>
          </cell>
          <cell r="CZ778">
            <v>0</v>
          </cell>
        </row>
        <row r="779">
          <cell r="BH779" t="e">
            <v>#DIV/0!</v>
          </cell>
          <cell r="BI779" t="str">
            <v>-</v>
          </cell>
          <cell r="BJ779" t="str">
            <v>-</v>
          </cell>
          <cell r="BL779">
            <v>0</v>
          </cell>
          <cell r="BN779" t="str">
            <v>-</v>
          </cell>
          <cell r="BO779">
            <v>0</v>
          </cell>
          <cell r="BT779" t="str">
            <v>-</v>
          </cell>
          <cell r="BW779" t="str">
            <v>-</v>
          </cell>
          <cell r="CI779" t="str">
            <v>-</v>
          </cell>
          <cell r="CZ779">
            <v>0</v>
          </cell>
        </row>
        <row r="780">
          <cell r="BH780" t="e">
            <v>#DIV/0!</v>
          </cell>
          <cell r="BI780" t="str">
            <v>-</v>
          </cell>
          <cell r="BJ780" t="str">
            <v>-</v>
          </cell>
          <cell r="BL780">
            <v>0</v>
          </cell>
          <cell r="BN780" t="str">
            <v>-</v>
          </cell>
          <cell r="BO780">
            <v>0</v>
          </cell>
          <cell r="BT780" t="str">
            <v>-</v>
          </cell>
          <cell r="BW780" t="str">
            <v>-</v>
          </cell>
          <cell r="CI780" t="str">
            <v>-</v>
          </cell>
          <cell r="CZ780">
            <v>0</v>
          </cell>
        </row>
        <row r="781">
          <cell r="BH781" t="e">
            <v>#DIV/0!</v>
          </cell>
          <cell r="BI781" t="str">
            <v>-</v>
          </cell>
          <cell r="BJ781" t="str">
            <v>-</v>
          </cell>
          <cell r="BL781">
            <v>0</v>
          </cell>
          <cell r="BN781" t="str">
            <v>-</v>
          </cell>
          <cell r="BO781">
            <v>0</v>
          </cell>
          <cell r="BT781" t="str">
            <v>-</v>
          </cell>
          <cell r="BW781" t="str">
            <v>-</v>
          </cell>
          <cell r="CI781" t="str">
            <v>-</v>
          </cell>
          <cell r="CZ781">
            <v>0</v>
          </cell>
        </row>
        <row r="782">
          <cell r="BH782" t="e">
            <v>#DIV/0!</v>
          </cell>
          <cell r="BI782" t="str">
            <v>-</v>
          </cell>
          <cell r="BJ782" t="str">
            <v>-</v>
          </cell>
          <cell r="BL782">
            <v>0</v>
          </cell>
          <cell r="BN782" t="str">
            <v>-</v>
          </cell>
          <cell r="BO782">
            <v>0</v>
          </cell>
          <cell r="BT782" t="str">
            <v>-</v>
          </cell>
          <cell r="BW782" t="str">
            <v>-</v>
          </cell>
          <cell r="CI782" t="str">
            <v>-</v>
          </cell>
          <cell r="CZ782">
            <v>0</v>
          </cell>
        </row>
        <row r="783">
          <cell r="BH783" t="e">
            <v>#DIV/0!</v>
          </cell>
          <cell r="BI783" t="str">
            <v>-</v>
          </cell>
          <cell r="BJ783" t="str">
            <v>-</v>
          </cell>
          <cell r="BL783">
            <v>0</v>
          </cell>
          <cell r="BN783" t="str">
            <v>-</v>
          </cell>
          <cell r="BO783">
            <v>0</v>
          </cell>
          <cell r="BT783" t="str">
            <v>-</v>
          </cell>
          <cell r="BW783" t="str">
            <v>-</v>
          </cell>
          <cell r="CI783" t="str">
            <v>-</v>
          </cell>
          <cell r="CZ783">
            <v>0</v>
          </cell>
        </row>
        <row r="784">
          <cell r="BH784" t="e">
            <v>#DIV/0!</v>
          </cell>
          <cell r="BI784" t="str">
            <v>-</v>
          </cell>
          <cell r="BJ784" t="str">
            <v>-</v>
          </cell>
          <cell r="BL784">
            <v>0</v>
          </cell>
          <cell r="BN784" t="str">
            <v>-</v>
          </cell>
          <cell r="BO784">
            <v>0</v>
          </cell>
          <cell r="BT784" t="str">
            <v>-</v>
          </cell>
          <cell r="BW784" t="str">
            <v>-</v>
          </cell>
          <cell r="CI784" t="str">
            <v>-</v>
          </cell>
          <cell r="CZ784">
            <v>0</v>
          </cell>
        </row>
        <row r="785">
          <cell r="BH785" t="e">
            <v>#DIV/0!</v>
          </cell>
          <cell r="BI785" t="str">
            <v>-</v>
          </cell>
          <cell r="BJ785" t="str">
            <v>-</v>
          </cell>
          <cell r="BL785">
            <v>0</v>
          </cell>
          <cell r="BN785" t="str">
            <v>-</v>
          </cell>
          <cell r="BO785">
            <v>0</v>
          </cell>
          <cell r="BT785" t="str">
            <v>-</v>
          </cell>
          <cell r="BW785" t="str">
            <v>-</v>
          </cell>
          <cell r="CI785" t="str">
            <v>-</v>
          </cell>
          <cell r="CZ785">
            <v>0</v>
          </cell>
        </row>
        <row r="786">
          <cell r="BH786" t="e">
            <v>#DIV/0!</v>
          </cell>
          <cell r="BI786" t="str">
            <v>-</v>
          </cell>
          <cell r="BJ786" t="str">
            <v>-</v>
          </cell>
          <cell r="BL786">
            <v>0</v>
          </cell>
          <cell r="BN786" t="str">
            <v>-</v>
          </cell>
          <cell r="BO786">
            <v>0</v>
          </cell>
          <cell r="BT786" t="str">
            <v>-</v>
          </cell>
          <cell r="BW786" t="str">
            <v>-</v>
          </cell>
          <cell r="CI786" t="str">
            <v>-</v>
          </cell>
          <cell r="CZ786">
            <v>0</v>
          </cell>
        </row>
        <row r="787">
          <cell r="BH787" t="e">
            <v>#DIV/0!</v>
          </cell>
          <cell r="BI787" t="str">
            <v>-</v>
          </cell>
          <cell r="BJ787" t="str">
            <v>-</v>
          </cell>
          <cell r="BL787">
            <v>0</v>
          </cell>
          <cell r="BN787" t="str">
            <v>-</v>
          </cell>
          <cell r="BO787">
            <v>0</v>
          </cell>
          <cell r="BT787" t="str">
            <v>-</v>
          </cell>
          <cell r="BW787" t="str">
            <v>-</v>
          </cell>
          <cell r="CI787" t="str">
            <v>-</v>
          </cell>
          <cell r="CZ787">
            <v>0</v>
          </cell>
        </row>
        <row r="788">
          <cell r="BH788" t="e">
            <v>#DIV/0!</v>
          </cell>
          <cell r="BI788" t="str">
            <v>-</v>
          </cell>
          <cell r="BJ788" t="str">
            <v>-</v>
          </cell>
          <cell r="BL788">
            <v>0</v>
          </cell>
          <cell r="BN788" t="str">
            <v>-</v>
          </cell>
          <cell r="BO788">
            <v>0</v>
          </cell>
          <cell r="BT788" t="str">
            <v>-</v>
          </cell>
          <cell r="BW788" t="str">
            <v>-</v>
          </cell>
          <cell r="CI788" t="str">
            <v>-</v>
          </cell>
          <cell r="CZ788">
            <v>0</v>
          </cell>
        </row>
        <row r="789">
          <cell r="BH789" t="e">
            <v>#DIV/0!</v>
          </cell>
          <cell r="BI789" t="str">
            <v>-</v>
          </cell>
          <cell r="BJ789" t="str">
            <v>-</v>
          </cell>
          <cell r="BL789">
            <v>0</v>
          </cell>
          <cell r="BN789" t="str">
            <v>-</v>
          </cell>
          <cell r="BO789">
            <v>0</v>
          </cell>
          <cell r="BT789" t="str">
            <v>-</v>
          </cell>
          <cell r="BW789" t="str">
            <v>-</v>
          </cell>
          <cell r="CI789" t="str">
            <v>-</v>
          </cell>
          <cell r="CZ789">
            <v>0</v>
          </cell>
        </row>
        <row r="790">
          <cell r="BH790" t="e">
            <v>#DIV/0!</v>
          </cell>
          <cell r="BI790" t="str">
            <v>-</v>
          </cell>
          <cell r="BJ790" t="str">
            <v>-</v>
          </cell>
          <cell r="BL790">
            <v>0</v>
          </cell>
          <cell r="BN790" t="str">
            <v>-</v>
          </cell>
          <cell r="BO790">
            <v>0</v>
          </cell>
          <cell r="BT790" t="str">
            <v>-</v>
          </cell>
          <cell r="BW790" t="str">
            <v>-</v>
          </cell>
          <cell r="CI790" t="str">
            <v>-</v>
          </cell>
          <cell r="CZ790">
            <v>0</v>
          </cell>
        </row>
        <row r="791">
          <cell r="BH791" t="e">
            <v>#DIV/0!</v>
          </cell>
          <cell r="BI791" t="str">
            <v>-</v>
          </cell>
          <cell r="BJ791" t="str">
            <v>-</v>
          </cell>
          <cell r="BL791">
            <v>0</v>
          </cell>
          <cell r="BN791" t="str">
            <v>-</v>
          </cell>
          <cell r="BO791">
            <v>0</v>
          </cell>
          <cell r="BT791" t="str">
            <v>-</v>
          </cell>
          <cell r="BW791" t="str">
            <v>-</v>
          </cell>
          <cell r="CI791" t="str">
            <v>-</v>
          </cell>
          <cell r="CZ791">
            <v>0</v>
          </cell>
        </row>
        <row r="792">
          <cell r="BH792" t="e">
            <v>#DIV/0!</v>
          </cell>
          <cell r="BI792" t="str">
            <v>-</v>
          </cell>
          <cell r="BJ792" t="str">
            <v>-</v>
          </cell>
          <cell r="BL792">
            <v>0</v>
          </cell>
          <cell r="BN792" t="str">
            <v>-</v>
          </cell>
          <cell r="BO792">
            <v>0</v>
          </cell>
          <cell r="BT792" t="str">
            <v>-</v>
          </cell>
          <cell r="BW792" t="str">
            <v>-</v>
          </cell>
          <cell r="CI792" t="str">
            <v>-</v>
          </cell>
          <cell r="CZ792">
            <v>0</v>
          </cell>
        </row>
        <row r="793">
          <cell r="BH793" t="e">
            <v>#DIV/0!</v>
          </cell>
          <cell r="BI793" t="str">
            <v>-</v>
          </cell>
          <cell r="BJ793" t="str">
            <v>-</v>
          </cell>
          <cell r="BL793">
            <v>0</v>
          </cell>
          <cell r="BN793" t="str">
            <v>-</v>
          </cell>
          <cell r="BO793">
            <v>0</v>
          </cell>
          <cell r="BT793" t="str">
            <v>-</v>
          </cell>
          <cell r="BW793" t="str">
            <v>-</v>
          </cell>
          <cell r="CI793" t="str">
            <v>-</v>
          </cell>
          <cell r="CZ793">
            <v>0</v>
          </cell>
        </row>
        <row r="794">
          <cell r="BH794" t="e">
            <v>#DIV/0!</v>
          </cell>
          <cell r="BI794" t="str">
            <v>-</v>
          </cell>
          <cell r="BJ794" t="str">
            <v>-</v>
          </cell>
          <cell r="BL794">
            <v>0</v>
          </cell>
          <cell r="BN794" t="str">
            <v>-</v>
          </cell>
          <cell r="BO794">
            <v>0</v>
          </cell>
          <cell r="BT794" t="str">
            <v>-</v>
          </cell>
          <cell r="BW794" t="str">
            <v>-</v>
          </cell>
          <cell r="CI794" t="str">
            <v>-</v>
          </cell>
          <cell r="CZ794">
            <v>0</v>
          </cell>
        </row>
        <row r="795">
          <cell r="BH795" t="e">
            <v>#DIV/0!</v>
          </cell>
          <cell r="BI795" t="str">
            <v>-</v>
          </cell>
          <cell r="BJ795" t="str">
            <v>-</v>
          </cell>
          <cell r="BL795">
            <v>0</v>
          </cell>
          <cell r="BN795" t="str">
            <v>-</v>
          </cell>
          <cell r="BO795">
            <v>0</v>
          </cell>
          <cell r="BT795" t="str">
            <v>-</v>
          </cell>
          <cell r="BW795" t="str">
            <v>-</v>
          </cell>
          <cell r="CI795" t="str">
            <v>-</v>
          </cell>
          <cell r="CZ795">
            <v>0</v>
          </cell>
        </row>
        <row r="796">
          <cell r="BH796" t="e">
            <v>#DIV/0!</v>
          </cell>
          <cell r="BI796" t="str">
            <v>-</v>
          </cell>
          <cell r="BJ796" t="str">
            <v>-</v>
          </cell>
          <cell r="BL796">
            <v>0</v>
          </cell>
          <cell r="BN796" t="str">
            <v>-</v>
          </cell>
          <cell r="BO796">
            <v>0</v>
          </cell>
          <cell r="BT796" t="str">
            <v>-</v>
          </cell>
          <cell r="BW796" t="str">
            <v>-</v>
          </cell>
          <cell r="CI796" t="str">
            <v>-</v>
          </cell>
          <cell r="CZ796">
            <v>0</v>
          </cell>
        </row>
        <row r="797">
          <cell r="BH797" t="e">
            <v>#DIV/0!</v>
          </cell>
          <cell r="BI797" t="str">
            <v>-</v>
          </cell>
          <cell r="BJ797" t="str">
            <v>-</v>
          </cell>
          <cell r="BL797">
            <v>0</v>
          </cell>
          <cell r="BN797" t="str">
            <v>-</v>
          </cell>
          <cell r="BO797">
            <v>0</v>
          </cell>
          <cell r="BT797" t="str">
            <v>-</v>
          </cell>
          <cell r="BW797" t="str">
            <v>-</v>
          </cell>
          <cell r="CI797" t="str">
            <v>-</v>
          </cell>
          <cell r="CZ797">
            <v>0</v>
          </cell>
        </row>
        <row r="798">
          <cell r="BH798" t="e">
            <v>#DIV/0!</v>
          </cell>
          <cell r="BI798" t="str">
            <v>-</v>
          </cell>
          <cell r="BJ798" t="str">
            <v>-</v>
          </cell>
          <cell r="BL798">
            <v>0</v>
          </cell>
          <cell r="BN798" t="str">
            <v>-</v>
          </cell>
          <cell r="BO798">
            <v>0</v>
          </cell>
          <cell r="BT798" t="str">
            <v>-</v>
          </cell>
          <cell r="BW798" t="str">
            <v>-</v>
          </cell>
          <cell r="CI798" t="str">
            <v>-</v>
          </cell>
          <cell r="CZ798">
            <v>0</v>
          </cell>
        </row>
        <row r="799">
          <cell r="BH799" t="e">
            <v>#DIV/0!</v>
          </cell>
          <cell r="BI799" t="str">
            <v>-</v>
          </cell>
          <cell r="BJ799" t="str">
            <v>-</v>
          </cell>
          <cell r="BL799">
            <v>0</v>
          </cell>
          <cell r="BN799" t="str">
            <v>-</v>
          </cell>
          <cell r="BO799">
            <v>0</v>
          </cell>
          <cell r="BT799" t="str">
            <v>-</v>
          </cell>
          <cell r="BW799" t="str">
            <v>-</v>
          </cell>
          <cell r="CI799" t="str">
            <v>-</v>
          </cell>
          <cell r="CZ799">
            <v>0</v>
          </cell>
        </row>
        <row r="800">
          <cell r="BH800" t="e">
            <v>#DIV/0!</v>
          </cell>
          <cell r="BI800" t="str">
            <v>-</v>
          </cell>
          <cell r="BJ800" t="str">
            <v>-</v>
          </cell>
          <cell r="BL800">
            <v>0</v>
          </cell>
          <cell r="BN800" t="str">
            <v>-</v>
          </cell>
          <cell r="BO800">
            <v>0</v>
          </cell>
          <cell r="BT800" t="str">
            <v>-</v>
          </cell>
          <cell r="BW800" t="str">
            <v>-</v>
          </cell>
          <cell r="CI800" t="str">
            <v>-</v>
          </cell>
          <cell r="CZ800">
            <v>0</v>
          </cell>
        </row>
        <row r="801">
          <cell r="BH801" t="e">
            <v>#DIV/0!</v>
          </cell>
          <cell r="BI801" t="str">
            <v>-</v>
          </cell>
          <cell r="BJ801" t="str">
            <v>-</v>
          </cell>
          <cell r="BL801">
            <v>0</v>
          </cell>
          <cell r="BN801" t="str">
            <v>-</v>
          </cell>
          <cell r="BO801">
            <v>0</v>
          </cell>
          <cell r="BT801" t="str">
            <v>-</v>
          </cell>
          <cell r="BW801" t="str">
            <v>-</v>
          </cell>
          <cell r="CI801" t="str">
            <v>-</v>
          </cell>
          <cell r="CZ801">
            <v>0</v>
          </cell>
        </row>
        <row r="802">
          <cell r="BH802" t="e">
            <v>#DIV/0!</v>
          </cell>
          <cell r="BI802" t="str">
            <v>-</v>
          </cell>
          <cell r="BJ802" t="str">
            <v>-</v>
          </cell>
          <cell r="BL802">
            <v>0</v>
          </cell>
          <cell r="BN802" t="str">
            <v>-</v>
          </cell>
          <cell r="BO802">
            <v>0</v>
          </cell>
          <cell r="BT802" t="str">
            <v>-</v>
          </cell>
          <cell r="BW802" t="str">
            <v>-</v>
          </cell>
          <cell r="CI802" t="str">
            <v>-</v>
          </cell>
          <cell r="CZ802">
            <v>0</v>
          </cell>
        </row>
        <row r="803">
          <cell r="BH803" t="e">
            <v>#DIV/0!</v>
          </cell>
          <cell r="BI803" t="str">
            <v>-</v>
          </cell>
          <cell r="BJ803" t="str">
            <v>-</v>
          </cell>
          <cell r="BL803">
            <v>0</v>
          </cell>
          <cell r="BN803" t="str">
            <v>-</v>
          </cell>
          <cell r="BO803">
            <v>0</v>
          </cell>
          <cell r="BT803" t="str">
            <v>-</v>
          </cell>
          <cell r="BW803" t="str">
            <v>-</v>
          </cell>
          <cell r="CI803" t="str">
            <v>-</v>
          </cell>
          <cell r="CZ803">
            <v>0</v>
          </cell>
        </row>
        <row r="804">
          <cell r="BH804" t="e">
            <v>#DIV/0!</v>
          </cell>
          <cell r="BI804" t="str">
            <v>-</v>
          </cell>
          <cell r="BJ804" t="str">
            <v>-</v>
          </cell>
          <cell r="BL804">
            <v>0</v>
          </cell>
          <cell r="BN804" t="str">
            <v>-</v>
          </cell>
          <cell r="BO804">
            <v>0</v>
          </cell>
          <cell r="BT804" t="str">
            <v>-</v>
          </cell>
          <cell r="BW804" t="str">
            <v>-</v>
          </cell>
          <cell r="CI804" t="str">
            <v>-</v>
          </cell>
          <cell r="CZ804">
            <v>0</v>
          </cell>
        </row>
        <row r="805">
          <cell r="BH805" t="e">
            <v>#DIV/0!</v>
          </cell>
          <cell r="BI805" t="str">
            <v>-</v>
          </cell>
          <cell r="BJ805" t="str">
            <v>-</v>
          </cell>
          <cell r="BL805">
            <v>0</v>
          </cell>
          <cell r="BN805" t="str">
            <v>-</v>
          </cell>
          <cell r="BO805">
            <v>0</v>
          </cell>
          <cell r="BT805" t="str">
            <v>-</v>
          </cell>
          <cell r="BW805" t="str">
            <v>-</v>
          </cell>
          <cell r="CI805" t="str">
            <v>-</v>
          </cell>
          <cell r="CZ805">
            <v>0</v>
          </cell>
        </row>
        <row r="806">
          <cell r="BH806" t="e">
            <v>#DIV/0!</v>
          </cell>
          <cell r="BI806" t="str">
            <v>-</v>
          </cell>
          <cell r="BJ806" t="str">
            <v>-</v>
          </cell>
          <cell r="BL806">
            <v>0</v>
          </cell>
          <cell r="BN806" t="str">
            <v>-</v>
          </cell>
          <cell r="BO806">
            <v>0</v>
          </cell>
          <cell r="BT806" t="str">
            <v>-</v>
          </cell>
          <cell r="BW806" t="str">
            <v>-</v>
          </cell>
          <cell r="CI806" t="str">
            <v>-</v>
          </cell>
          <cell r="CZ806">
            <v>0</v>
          </cell>
        </row>
        <row r="807">
          <cell r="BH807" t="e">
            <v>#DIV/0!</v>
          </cell>
          <cell r="BI807" t="str">
            <v>-</v>
          </cell>
          <cell r="BJ807" t="str">
            <v>-</v>
          </cell>
          <cell r="BL807">
            <v>0</v>
          </cell>
          <cell r="BN807" t="str">
            <v>-</v>
          </cell>
          <cell r="BO807">
            <v>0</v>
          </cell>
          <cell r="BT807" t="str">
            <v>-</v>
          </cell>
          <cell r="BW807" t="str">
            <v>-</v>
          </cell>
          <cell r="CI807" t="str">
            <v>-</v>
          </cell>
          <cell r="CZ807">
            <v>0</v>
          </cell>
        </row>
        <row r="808">
          <cell r="BH808" t="e">
            <v>#DIV/0!</v>
          </cell>
          <cell r="BI808" t="str">
            <v>-</v>
          </cell>
          <cell r="BJ808" t="str">
            <v>-</v>
          </cell>
          <cell r="BL808">
            <v>0</v>
          </cell>
          <cell r="BN808" t="str">
            <v>-</v>
          </cell>
          <cell r="BO808">
            <v>0</v>
          </cell>
          <cell r="BT808" t="str">
            <v>-</v>
          </cell>
          <cell r="BW808" t="str">
            <v>-</v>
          </cell>
          <cell r="CI808" t="str">
            <v>-</v>
          </cell>
          <cell r="CZ808">
            <v>0</v>
          </cell>
        </row>
        <row r="809">
          <cell r="BH809" t="e">
            <v>#DIV/0!</v>
          </cell>
          <cell r="BI809" t="str">
            <v>-</v>
          </cell>
          <cell r="BJ809" t="str">
            <v>-</v>
          </cell>
          <cell r="BL809">
            <v>0</v>
          </cell>
          <cell r="BN809" t="str">
            <v>-</v>
          </cell>
          <cell r="BO809">
            <v>0</v>
          </cell>
          <cell r="BT809" t="str">
            <v>-</v>
          </cell>
          <cell r="BW809" t="str">
            <v>-</v>
          </cell>
          <cell r="CI809" t="str">
            <v>-</v>
          </cell>
          <cell r="CZ809">
            <v>0</v>
          </cell>
        </row>
        <row r="810">
          <cell r="BH810" t="e">
            <v>#DIV/0!</v>
          </cell>
          <cell r="BI810" t="str">
            <v>-</v>
          </cell>
          <cell r="BJ810" t="str">
            <v>-</v>
          </cell>
          <cell r="BL810">
            <v>0</v>
          </cell>
          <cell r="BN810" t="str">
            <v>-</v>
          </cell>
          <cell r="BO810">
            <v>0</v>
          </cell>
          <cell r="BT810" t="str">
            <v>-</v>
          </cell>
          <cell r="BW810" t="str">
            <v>-</v>
          </cell>
          <cell r="CI810" t="str">
            <v>-</v>
          </cell>
          <cell r="CZ810">
            <v>0</v>
          </cell>
        </row>
        <row r="811">
          <cell r="BH811" t="e">
            <v>#DIV/0!</v>
          </cell>
          <cell r="BI811" t="str">
            <v>-</v>
          </cell>
          <cell r="BJ811" t="str">
            <v>-</v>
          </cell>
          <cell r="BL811">
            <v>0</v>
          </cell>
          <cell r="BN811" t="str">
            <v>-</v>
          </cell>
          <cell r="BO811">
            <v>0</v>
          </cell>
          <cell r="BT811" t="str">
            <v>-</v>
          </cell>
          <cell r="BW811" t="str">
            <v>-</v>
          </cell>
          <cell r="CI811" t="str">
            <v>-</v>
          </cell>
          <cell r="CZ811">
            <v>0</v>
          </cell>
        </row>
        <row r="812">
          <cell r="BH812" t="e">
            <v>#DIV/0!</v>
          </cell>
          <cell r="BI812" t="str">
            <v>-</v>
          </cell>
          <cell r="BJ812" t="str">
            <v>-</v>
          </cell>
          <cell r="BL812">
            <v>0</v>
          </cell>
          <cell r="BN812" t="str">
            <v>-</v>
          </cell>
          <cell r="BO812">
            <v>0</v>
          </cell>
          <cell r="BT812" t="str">
            <v>-</v>
          </cell>
          <cell r="BW812" t="str">
            <v>-</v>
          </cell>
          <cell r="CI812" t="str">
            <v>-</v>
          </cell>
          <cell r="CZ812">
            <v>0</v>
          </cell>
        </row>
        <row r="813">
          <cell r="BH813" t="e">
            <v>#DIV/0!</v>
          </cell>
          <cell r="BI813" t="str">
            <v>-</v>
          </cell>
          <cell r="BJ813" t="str">
            <v>-</v>
          </cell>
          <cell r="BL813">
            <v>0</v>
          </cell>
          <cell r="BN813" t="str">
            <v>-</v>
          </cell>
          <cell r="BO813">
            <v>0</v>
          </cell>
          <cell r="BT813" t="str">
            <v>-</v>
          </cell>
          <cell r="BW813" t="str">
            <v>-</v>
          </cell>
          <cell r="CI813" t="str">
            <v>-</v>
          </cell>
          <cell r="CZ813">
            <v>0</v>
          </cell>
        </row>
        <row r="814">
          <cell r="BH814" t="e">
            <v>#DIV/0!</v>
          </cell>
          <cell r="BI814" t="str">
            <v>-</v>
          </cell>
          <cell r="BJ814" t="str">
            <v>-</v>
          </cell>
          <cell r="BL814">
            <v>0</v>
          </cell>
          <cell r="BN814" t="str">
            <v>-</v>
          </cell>
          <cell r="BO814">
            <v>0</v>
          </cell>
          <cell r="BT814" t="str">
            <v>-</v>
          </cell>
          <cell r="BW814" t="str">
            <v>-</v>
          </cell>
          <cell r="CI814" t="str">
            <v>-</v>
          </cell>
          <cell r="CZ814">
            <v>0</v>
          </cell>
        </row>
        <row r="815">
          <cell r="BH815" t="e">
            <v>#DIV/0!</v>
          </cell>
          <cell r="BI815" t="str">
            <v>-</v>
          </cell>
          <cell r="BJ815" t="str">
            <v>-</v>
          </cell>
          <cell r="BL815">
            <v>0</v>
          </cell>
          <cell r="BN815" t="str">
            <v>-</v>
          </cell>
          <cell r="BO815">
            <v>0</v>
          </cell>
          <cell r="BT815" t="str">
            <v>-</v>
          </cell>
          <cell r="BW815" t="str">
            <v>-</v>
          </cell>
          <cell r="CI815" t="str">
            <v>-</v>
          </cell>
          <cell r="CZ815">
            <v>0</v>
          </cell>
        </row>
        <row r="816">
          <cell r="BH816" t="e">
            <v>#DIV/0!</v>
          </cell>
          <cell r="BI816" t="str">
            <v>-</v>
          </cell>
          <cell r="BJ816" t="str">
            <v>-</v>
          </cell>
          <cell r="BL816">
            <v>0</v>
          </cell>
          <cell r="BN816" t="str">
            <v>-</v>
          </cell>
          <cell r="BO816">
            <v>0</v>
          </cell>
          <cell r="BT816" t="str">
            <v>-</v>
          </cell>
          <cell r="BW816" t="str">
            <v>-</v>
          </cell>
          <cell r="CI816" t="str">
            <v>-</v>
          </cell>
          <cell r="CZ816">
            <v>0</v>
          </cell>
        </row>
        <row r="817">
          <cell r="BH817" t="e">
            <v>#DIV/0!</v>
          </cell>
          <cell r="BI817" t="str">
            <v>-</v>
          </cell>
          <cell r="BJ817" t="str">
            <v>-</v>
          </cell>
          <cell r="BL817">
            <v>0</v>
          </cell>
          <cell r="BN817" t="str">
            <v>-</v>
          </cell>
          <cell r="BO817">
            <v>0</v>
          </cell>
          <cell r="BT817" t="str">
            <v>-</v>
          </cell>
          <cell r="BW817" t="str">
            <v>-</v>
          </cell>
          <cell r="CI817" t="str">
            <v>-</v>
          </cell>
          <cell r="CZ817">
            <v>0</v>
          </cell>
        </row>
        <row r="818">
          <cell r="BH818" t="e">
            <v>#DIV/0!</v>
          </cell>
          <cell r="BI818" t="str">
            <v>-</v>
          </cell>
          <cell r="BJ818" t="str">
            <v>-</v>
          </cell>
          <cell r="BL818">
            <v>0</v>
          </cell>
          <cell r="BN818" t="str">
            <v>-</v>
          </cell>
          <cell r="BO818">
            <v>0</v>
          </cell>
          <cell r="BT818" t="str">
            <v>-</v>
          </cell>
          <cell r="BW818" t="str">
            <v>-</v>
          </cell>
          <cell r="CI818" t="str">
            <v>-</v>
          </cell>
          <cell r="CZ818">
            <v>0</v>
          </cell>
        </row>
        <row r="819">
          <cell r="BH819" t="e">
            <v>#DIV/0!</v>
          </cell>
          <cell r="BI819" t="str">
            <v>-</v>
          </cell>
          <cell r="BJ819" t="str">
            <v>-</v>
          </cell>
          <cell r="BL819">
            <v>0</v>
          </cell>
          <cell r="BN819" t="str">
            <v>-</v>
          </cell>
          <cell r="BO819">
            <v>0</v>
          </cell>
          <cell r="BT819" t="str">
            <v>-</v>
          </cell>
          <cell r="BW819" t="str">
            <v>-</v>
          </cell>
          <cell r="CI819" t="str">
            <v>-</v>
          </cell>
          <cell r="CZ819">
            <v>0</v>
          </cell>
        </row>
        <row r="820">
          <cell r="BH820" t="e">
            <v>#DIV/0!</v>
          </cell>
          <cell r="BI820" t="str">
            <v>-</v>
          </cell>
          <cell r="BJ820" t="str">
            <v>-</v>
          </cell>
          <cell r="BL820">
            <v>0</v>
          </cell>
          <cell r="BN820" t="str">
            <v>-</v>
          </cell>
          <cell r="BO820">
            <v>0</v>
          </cell>
          <cell r="BT820" t="str">
            <v>-</v>
          </cell>
          <cell r="BW820" t="str">
            <v>-</v>
          </cell>
          <cell r="CI820" t="str">
            <v>-</v>
          </cell>
          <cell r="CZ820">
            <v>0</v>
          </cell>
        </row>
        <row r="821">
          <cell r="BH821" t="e">
            <v>#DIV/0!</v>
          </cell>
          <cell r="BI821" t="str">
            <v>-</v>
          </cell>
          <cell r="BJ821" t="str">
            <v>-</v>
          </cell>
          <cell r="BL821">
            <v>0</v>
          </cell>
          <cell r="BN821" t="str">
            <v>-</v>
          </cell>
          <cell r="BO821">
            <v>0</v>
          </cell>
          <cell r="BT821" t="str">
            <v>-</v>
          </cell>
          <cell r="BW821" t="str">
            <v>-</v>
          </cell>
          <cell r="CI821" t="str">
            <v>-</v>
          </cell>
          <cell r="CZ821">
            <v>0</v>
          </cell>
        </row>
        <row r="822">
          <cell r="BH822" t="e">
            <v>#DIV/0!</v>
          </cell>
          <cell r="BI822" t="str">
            <v>-</v>
          </cell>
          <cell r="BJ822" t="str">
            <v>-</v>
          </cell>
          <cell r="BL822">
            <v>0</v>
          </cell>
          <cell r="BN822" t="str">
            <v>-</v>
          </cell>
          <cell r="BO822">
            <v>0</v>
          </cell>
          <cell r="BT822" t="str">
            <v>-</v>
          </cell>
          <cell r="BW822" t="str">
            <v>-</v>
          </cell>
          <cell r="CI822" t="str">
            <v>-</v>
          </cell>
          <cell r="CZ822">
            <v>0</v>
          </cell>
        </row>
        <row r="823">
          <cell r="BH823" t="e">
            <v>#DIV/0!</v>
          </cell>
          <cell r="BI823" t="str">
            <v>-</v>
          </cell>
          <cell r="BJ823" t="str">
            <v>-</v>
          </cell>
          <cell r="BL823">
            <v>0</v>
          </cell>
          <cell r="BN823" t="str">
            <v>-</v>
          </cell>
          <cell r="BO823">
            <v>0</v>
          </cell>
          <cell r="BT823" t="str">
            <v>-</v>
          </cell>
          <cell r="BW823" t="str">
            <v>-</v>
          </cell>
          <cell r="CI823" t="str">
            <v>-</v>
          </cell>
          <cell r="CZ823">
            <v>0</v>
          </cell>
        </row>
        <row r="824">
          <cell r="BH824" t="e">
            <v>#DIV/0!</v>
          </cell>
          <cell r="BI824" t="str">
            <v>-</v>
          </cell>
          <cell r="BJ824" t="str">
            <v>-</v>
          </cell>
          <cell r="BL824">
            <v>0</v>
          </cell>
          <cell r="BN824" t="str">
            <v>-</v>
          </cell>
          <cell r="BO824">
            <v>0</v>
          </cell>
          <cell r="BT824" t="str">
            <v>-</v>
          </cell>
          <cell r="BW824" t="str">
            <v>-</v>
          </cell>
          <cell r="CI824" t="str">
            <v>-</v>
          </cell>
          <cell r="CZ824">
            <v>0</v>
          </cell>
        </row>
        <row r="825">
          <cell r="BH825" t="e">
            <v>#DIV/0!</v>
          </cell>
          <cell r="BI825" t="str">
            <v>-</v>
          </cell>
          <cell r="BJ825" t="str">
            <v>-</v>
          </cell>
          <cell r="BL825">
            <v>0</v>
          </cell>
          <cell r="BN825" t="str">
            <v>-</v>
          </cell>
          <cell r="BO825">
            <v>0</v>
          </cell>
          <cell r="BT825" t="str">
            <v>-</v>
          </cell>
          <cell r="BW825" t="str">
            <v>-</v>
          </cell>
          <cell r="CI825" t="str">
            <v>-</v>
          </cell>
          <cell r="CZ825">
            <v>0</v>
          </cell>
        </row>
        <row r="826">
          <cell r="BH826" t="e">
            <v>#DIV/0!</v>
          </cell>
          <cell r="BI826" t="str">
            <v>-</v>
          </cell>
          <cell r="BJ826" t="str">
            <v>-</v>
          </cell>
          <cell r="BL826">
            <v>0</v>
          </cell>
          <cell r="BN826" t="str">
            <v>-</v>
          </cell>
          <cell r="BO826">
            <v>0</v>
          </cell>
          <cell r="BT826" t="str">
            <v>-</v>
          </cell>
          <cell r="BW826" t="str">
            <v>-</v>
          </cell>
          <cell r="CI826" t="str">
            <v>-</v>
          </cell>
          <cell r="CZ826">
            <v>0</v>
          </cell>
        </row>
        <row r="827">
          <cell r="BH827" t="e">
            <v>#DIV/0!</v>
          </cell>
          <cell r="BI827" t="str">
            <v>-</v>
          </cell>
          <cell r="BJ827" t="str">
            <v>-</v>
          </cell>
          <cell r="BL827">
            <v>0</v>
          </cell>
          <cell r="BN827" t="str">
            <v>-</v>
          </cell>
          <cell r="BO827">
            <v>0</v>
          </cell>
          <cell r="BT827" t="str">
            <v>-</v>
          </cell>
          <cell r="BW827" t="str">
            <v>-</v>
          </cell>
          <cell r="CI827" t="str">
            <v>-</v>
          </cell>
          <cell r="CZ827">
            <v>0</v>
          </cell>
        </row>
        <row r="828">
          <cell r="BH828" t="e">
            <v>#DIV/0!</v>
          </cell>
          <cell r="BI828" t="str">
            <v>-</v>
          </cell>
          <cell r="BJ828" t="str">
            <v>-</v>
          </cell>
          <cell r="BL828">
            <v>0</v>
          </cell>
          <cell r="BN828" t="str">
            <v>-</v>
          </cell>
          <cell r="BO828">
            <v>0</v>
          </cell>
          <cell r="BT828" t="str">
            <v>-</v>
          </cell>
          <cell r="BW828" t="str">
            <v>-</v>
          </cell>
          <cell r="CI828" t="str">
            <v>-</v>
          </cell>
          <cell r="CZ828">
            <v>0</v>
          </cell>
        </row>
        <row r="829">
          <cell r="BH829" t="e">
            <v>#DIV/0!</v>
          </cell>
          <cell r="BI829" t="str">
            <v>-</v>
          </cell>
          <cell r="BJ829" t="str">
            <v>-</v>
          </cell>
          <cell r="BL829">
            <v>0</v>
          </cell>
          <cell r="BN829" t="str">
            <v>-</v>
          </cell>
          <cell r="BO829">
            <v>0</v>
          </cell>
          <cell r="BT829" t="str">
            <v>-</v>
          </cell>
          <cell r="BW829" t="str">
            <v>-</v>
          </cell>
          <cell r="CI829" t="str">
            <v>-</v>
          </cell>
          <cell r="CZ829">
            <v>0</v>
          </cell>
        </row>
        <row r="830">
          <cell r="BH830" t="e">
            <v>#DIV/0!</v>
          </cell>
          <cell r="BI830" t="str">
            <v>-</v>
          </cell>
          <cell r="BJ830" t="str">
            <v>-</v>
          </cell>
          <cell r="BL830">
            <v>0</v>
          </cell>
          <cell r="BN830" t="str">
            <v>-</v>
          </cell>
          <cell r="BO830">
            <v>0</v>
          </cell>
          <cell r="BT830" t="str">
            <v>-</v>
          </cell>
          <cell r="BW830" t="str">
            <v>-</v>
          </cell>
          <cell r="CI830" t="str">
            <v>-</v>
          </cell>
          <cell r="CZ830">
            <v>0</v>
          </cell>
        </row>
        <row r="831">
          <cell r="BH831" t="e">
            <v>#DIV/0!</v>
          </cell>
          <cell r="BI831" t="str">
            <v>-</v>
          </cell>
          <cell r="BJ831" t="str">
            <v>-</v>
          </cell>
          <cell r="BL831">
            <v>0</v>
          </cell>
          <cell r="BN831" t="str">
            <v>-</v>
          </cell>
          <cell r="BO831">
            <v>0</v>
          </cell>
          <cell r="BT831" t="str">
            <v>-</v>
          </cell>
          <cell r="BW831" t="str">
            <v>-</v>
          </cell>
          <cell r="CI831" t="str">
            <v>-</v>
          </cell>
          <cell r="CZ831">
            <v>0</v>
          </cell>
        </row>
        <row r="832">
          <cell r="BH832" t="e">
            <v>#DIV/0!</v>
          </cell>
          <cell r="BI832" t="str">
            <v>-</v>
          </cell>
          <cell r="BJ832" t="str">
            <v>-</v>
          </cell>
          <cell r="BL832">
            <v>0</v>
          </cell>
          <cell r="BN832" t="str">
            <v>-</v>
          </cell>
          <cell r="BO832">
            <v>0</v>
          </cell>
          <cell r="BT832" t="str">
            <v>-</v>
          </cell>
          <cell r="BW832" t="str">
            <v>-</v>
          </cell>
          <cell r="CI832" t="str">
            <v>-</v>
          </cell>
          <cell r="CZ832">
            <v>0</v>
          </cell>
        </row>
        <row r="833">
          <cell r="BH833" t="e">
            <v>#DIV/0!</v>
          </cell>
          <cell r="BI833" t="str">
            <v>-</v>
          </cell>
          <cell r="BJ833" t="str">
            <v>-</v>
          </cell>
          <cell r="BL833">
            <v>0</v>
          </cell>
          <cell r="BN833" t="str">
            <v>-</v>
          </cell>
          <cell r="BO833">
            <v>0</v>
          </cell>
          <cell r="BT833" t="str">
            <v>-</v>
          </cell>
          <cell r="BW833" t="str">
            <v>-</v>
          </cell>
          <cell r="CI833" t="str">
            <v>-</v>
          </cell>
          <cell r="CZ833">
            <v>0</v>
          </cell>
        </row>
        <row r="834">
          <cell r="BH834" t="e">
            <v>#DIV/0!</v>
          </cell>
          <cell r="BI834" t="str">
            <v>-</v>
          </cell>
          <cell r="BJ834" t="str">
            <v>-</v>
          </cell>
          <cell r="BL834">
            <v>0</v>
          </cell>
          <cell r="BN834" t="str">
            <v>-</v>
          </cell>
          <cell r="BO834">
            <v>0</v>
          </cell>
          <cell r="BT834" t="str">
            <v>-</v>
          </cell>
          <cell r="BW834" t="str">
            <v>-</v>
          </cell>
          <cell r="CI834" t="str">
            <v>-</v>
          </cell>
          <cell r="CZ834">
            <v>0</v>
          </cell>
        </row>
        <row r="835">
          <cell r="BH835" t="e">
            <v>#DIV/0!</v>
          </cell>
          <cell r="BI835" t="str">
            <v>-</v>
          </cell>
          <cell r="BJ835" t="str">
            <v>-</v>
          </cell>
          <cell r="BL835">
            <v>0</v>
          </cell>
          <cell r="BN835" t="str">
            <v>-</v>
          </cell>
          <cell r="BO835">
            <v>0</v>
          </cell>
          <cell r="BT835" t="str">
            <v>-</v>
          </cell>
          <cell r="BW835" t="str">
            <v>-</v>
          </cell>
          <cell r="CI835" t="str">
            <v>-</v>
          </cell>
          <cell r="CZ835">
            <v>0</v>
          </cell>
        </row>
        <row r="836">
          <cell r="BH836" t="e">
            <v>#DIV/0!</v>
          </cell>
          <cell r="BI836" t="str">
            <v>-</v>
          </cell>
          <cell r="BJ836" t="str">
            <v>-</v>
          </cell>
          <cell r="BL836">
            <v>0</v>
          </cell>
          <cell r="BN836" t="str">
            <v>-</v>
          </cell>
          <cell r="BO836">
            <v>0</v>
          </cell>
          <cell r="BT836" t="str">
            <v>-</v>
          </cell>
          <cell r="BW836" t="str">
            <v>-</v>
          </cell>
          <cell r="CI836" t="str">
            <v>-</v>
          </cell>
          <cell r="CZ836">
            <v>0</v>
          </cell>
        </row>
        <row r="837">
          <cell r="BH837" t="e">
            <v>#DIV/0!</v>
          </cell>
          <cell r="BI837" t="str">
            <v>-</v>
          </cell>
          <cell r="BJ837" t="str">
            <v>-</v>
          </cell>
          <cell r="BL837">
            <v>0</v>
          </cell>
          <cell r="BN837" t="str">
            <v>-</v>
          </cell>
          <cell r="BO837">
            <v>0</v>
          </cell>
          <cell r="BT837" t="str">
            <v>-</v>
          </cell>
          <cell r="BW837" t="str">
            <v>-</v>
          </cell>
          <cell r="CI837" t="str">
            <v>-</v>
          </cell>
          <cell r="CZ837">
            <v>0</v>
          </cell>
        </row>
        <row r="838">
          <cell r="BH838" t="e">
            <v>#DIV/0!</v>
          </cell>
          <cell r="BI838" t="str">
            <v>-</v>
          </cell>
          <cell r="BJ838" t="str">
            <v>-</v>
          </cell>
          <cell r="BL838">
            <v>0</v>
          </cell>
          <cell r="BN838" t="str">
            <v>-</v>
          </cell>
          <cell r="BO838">
            <v>0</v>
          </cell>
          <cell r="BT838" t="str">
            <v>-</v>
          </cell>
          <cell r="BW838" t="str">
            <v>-</v>
          </cell>
          <cell r="CI838" t="str">
            <v>-</v>
          </cell>
          <cell r="CZ838">
            <v>0</v>
          </cell>
        </row>
        <row r="839">
          <cell r="BH839" t="e">
            <v>#DIV/0!</v>
          </cell>
          <cell r="BI839" t="str">
            <v>-</v>
          </cell>
          <cell r="BJ839" t="str">
            <v>-</v>
          </cell>
          <cell r="BL839">
            <v>0</v>
          </cell>
          <cell r="BN839" t="str">
            <v>-</v>
          </cell>
          <cell r="BO839">
            <v>0</v>
          </cell>
          <cell r="BT839" t="str">
            <v>-</v>
          </cell>
          <cell r="BW839" t="str">
            <v>-</v>
          </cell>
          <cell r="CI839" t="str">
            <v>-</v>
          </cell>
          <cell r="CZ839">
            <v>0</v>
          </cell>
        </row>
        <row r="840">
          <cell r="BH840" t="e">
            <v>#DIV/0!</v>
          </cell>
          <cell r="BI840" t="str">
            <v>-</v>
          </cell>
          <cell r="BJ840" t="str">
            <v>-</v>
          </cell>
          <cell r="BL840">
            <v>0</v>
          </cell>
          <cell r="BN840" t="str">
            <v>-</v>
          </cell>
          <cell r="BO840">
            <v>0</v>
          </cell>
          <cell r="BT840" t="str">
            <v>-</v>
          </cell>
          <cell r="BW840" t="str">
            <v>-</v>
          </cell>
          <cell r="CI840" t="str">
            <v>-</v>
          </cell>
          <cell r="CZ840">
            <v>0</v>
          </cell>
        </row>
        <row r="841">
          <cell r="BH841" t="e">
            <v>#DIV/0!</v>
          </cell>
          <cell r="BI841" t="str">
            <v>-</v>
          </cell>
          <cell r="BJ841" t="str">
            <v>-</v>
          </cell>
          <cell r="BL841">
            <v>0</v>
          </cell>
          <cell r="BN841" t="str">
            <v>-</v>
          </cell>
          <cell r="BO841">
            <v>0</v>
          </cell>
          <cell r="BT841" t="str">
            <v>-</v>
          </cell>
          <cell r="BW841" t="str">
            <v>-</v>
          </cell>
          <cell r="CI841" t="str">
            <v>-</v>
          </cell>
          <cell r="CZ841">
            <v>0</v>
          </cell>
        </row>
        <row r="842">
          <cell r="BH842" t="e">
            <v>#DIV/0!</v>
          </cell>
          <cell r="BI842" t="str">
            <v>-</v>
          </cell>
          <cell r="BJ842" t="str">
            <v>-</v>
          </cell>
          <cell r="BL842">
            <v>0</v>
          </cell>
          <cell r="BN842" t="str">
            <v>-</v>
          </cell>
          <cell r="BO842">
            <v>0</v>
          </cell>
          <cell r="BT842" t="str">
            <v>-</v>
          </cell>
          <cell r="BW842" t="str">
            <v>-</v>
          </cell>
          <cell r="CI842" t="str">
            <v>-</v>
          </cell>
          <cell r="CZ842">
            <v>0</v>
          </cell>
        </row>
        <row r="843">
          <cell r="BH843" t="e">
            <v>#DIV/0!</v>
          </cell>
          <cell r="BI843" t="str">
            <v>-</v>
          </cell>
          <cell r="BJ843" t="str">
            <v>-</v>
          </cell>
          <cell r="BL843">
            <v>0</v>
          </cell>
          <cell r="BN843" t="str">
            <v>-</v>
          </cell>
          <cell r="BO843">
            <v>0</v>
          </cell>
          <cell r="BT843" t="str">
            <v>-</v>
          </cell>
          <cell r="BW843" t="str">
            <v>-</v>
          </cell>
          <cell r="CI843" t="str">
            <v>-</v>
          </cell>
          <cell r="CZ843">
            <v>0</v>
          </cell>
        </row>
        <row r="844">
          <cell r="BH844" t="e">
            <v>#DIV/0!</v>
          </cell>
          <cell r="BI844" t="str">
            <v>-</v>
          </cell>
          <cell r="BJ844" t="str">
            <v>-</v>
          </cell>
          <cell r="BL844">
            <v>0</v>
          </cell>
          <cell r="BN844" t="str">
            <v>-</v>
          </cell>
          <cell r="BO844">
            <v>0</v>
          </cell>
          <cell r="BT844" t="str">
            <v>-</v>
          </cell>
          <cell r="BW844" t="str">
            <v>-</v>
          </cell>
          <cell r="CI844" t="str">
            <v>-</v>
          </cell>
          <cell r="CZ844">
            <v>0</v>
          </cell>
        </row>
        <row r="845">
          <cell r="BH845" t="e">
            <v>#DIV/0!</v>
          </cell>
          <cell r="BI845" t="str">
            <v>-</v>
          </cell>
          <cell r="BJ845" t="str">
            <v>-</v>
          </cell>
          <cell r="BL845">
            <v>0</v>
          </cell>
          <cell r="BN845" t="str">
            <v>-</v>
          </cell>
          <cell r="BO845">
            <v>0</v>
          </cell>
          <cell r="BT845" t="str">
            <v>-</v>
          </cell>
          <cell r="BW845" t="str">
            <v>-</v>
          </cell>
          <cell r="CI845" t="str">
            <v>-</v>
          </cell>
          <cell r="CZ845">
            <v>0</v>
          </cell>
        </row>
        <row r="846">
          <cell r="BH846" t="e">
            <v>#DIV/0!</v>
          </cell>
          <cell r="BI846" t="str">
            <v>-</v>
          </cell>
          <cell r="BJ846" t="str">
            <v>-</v>
          </cell>
          <cell r="BL846">
            <v>0</v>
          </cell>
          <cell r="BN846" t="str">
            <v>-</v>
          </cell>
          <cell r="BO846">
            <v>0</v>
          </cell>
          <cell r="BT846" t="str">
            <v>-</v>
          </cell>
          <cell r="BW846" t="str">
            <v>-</v>
          </cell>
          <cell r="CI846" t="str">
            <v>-</v>
          </cell>
          <cell r="CZ846">
            <v>0</v>
          </cell>
        </row>
        <row r="847">
          <cell r="BH847" t="e">
            <v>#DIV/0!</v>
          </cell>
          <cell r="BI847" t="str">
            <v>-</v>
          </cell>
          <cell r="BJ847" t="str">
            <v>-</v>
          </cell>
          <cell r="BL847">
            <v>0</v>
          </cell>
          <cell r="BN847" t="str">
            <v>-</v>
          </cell>
          <cell r="BO847">
            <v>0</v>
          </cell>
          <cell r="BT847" t="str">
            <v>-</v>
          </cell>
          <cell r="BW847" t="str">
            <v>-</v>
          </cell>
          <cell r="CI847" t="str">
            <v>-</v>
          </cell>
          <cell r="CZ847">
            <v>0</v>
          </cell>
        </row>
        <row r="848">
          <cell r="BH848" t="e">
            <v>#DIV/0!</v>
          </cell>
          <cell r="BI848" t="str">
            <v>-</v>
          </cell>
          <cell r="BJ848" t="str">
            <v>-</v>
          </cell>
          <cell r="BL848">
            <v>0</v>
          </cell>
          <cell r="BN848" t="str">
            <v>-</v>
          </cell>
          <cell r="BO848">
            <v>0</v>
          </cell>
          <cell r="BT848" t="str">
            <v>-</v>
          </cell>
          <cell r="BW848" t="str">
            <v>-</v>
          </cell>
          <cell r="CI848" t="str">
            <v>-</v>
          </cell>
          <cell r="CZ848">
            <v>0</v>
          </cell>
        </row>
        <row r="849">
          <cell r="BH849" t="e">
            <v>#DIV/0!</v>
          </cell>
          <cell r="BI849" t="str">
            <v>-</v>
          </cell>
          <cell r="BJ849" t="str">
            <v>-</v>
          </cell>
          <cell r="BL849">
            <v>0</v>
          </cell>
          <cell r="BN849" t="str">
            <v>-</v>
          </cell>
          <cell r="BO849">
            <v>0</v>
          </cell>
          <cell r="BT849" t="str">
            <v>-</v>
          </cell>
          <cell r="BW849" t="str">
            <v>-</v>
          </cell>
          <cell r="CI849" t="str">
            <v>-</v>
          </cell>
          <cell r="CZ849">
            <v>0</v>
          </cell>
        </row>
        <row r="850">
          <cell r="BH850" t="e">
            <v>#DIV/0!</v>
          </cell>
          <cell r="BI850" t="str">
            <v>-</v>
          </cell>
          <cell r="BJ850" t="str">
            <v>-</v>
          </cell>
          <cell r="BL850">
            <v>0</v>
          </cell>
          <cell r="BN850" t="str">
            <v>-</v>
          </cell>
          <cell r="BO850">
            <v>0</v>
          </cell>
          <cell r="BT850" t="str">
            <v>-</v>
          </cell>
          <cell r="BW850" t="str">
            <v>-</v>
          </cell>
          <cell r="CI850" t="str">
            <v>-</v>
          </cell>
          <cell r="CZ850">
            <v>0</v>
          </cell>
        </row>
        <row r="851">
          <cell r="BH851" t="e">
            <v>#DIV/0!</v>
          </cell>
          <cell r="BI851" t="str">
            <v>-</v>
          </cell>
          <cell r="BJ851" t="str">
            <v>-</v>
          </cell>
          <cell r="BL851">
            <v>0</v>
          </cell>
          <cell r="BN851" t="str">
            <v>-</v>
          </cell>
          <cell r="BO851">
            <v>0</v>
          </cell>
          <cell r="BT851" t="str">
            <v>-</v>
          </cell>
          <cell r="BW851" t="str">
            <v>-</v>
          </cell>
          <cell r="CI851" t="str">
            <v>-</v>
          </cell>
          <cell r="CZ851">
            <v>0</v>
          </cell>
        </row>
        <row r="852">
          <cell r="BH852" t="e">
            <v>#DIV/0!</v>
          </cell>
          <cell r="BI852" t="str">
            <v>-</v>
          </cell>
          <cell r="BJ852" t="str">
            <v>-</v>
          </cell>
          <cell r="BL852">
            <v>0</v>
          </cell>
          <cell r="BN852" t="str">
            <v>-</v>
          </cell>
          <cell r="BO852">
            <v>0</v>
          </cell>
          <cell r="BT852" t="str">
            <v>-</v>
          </cell>
          <cell r="BW852" t="str">
            <v>-</v>
          </cell>
          <cell r="CI852" t="str">
            <v>-</v>
          </cell>
          <cell r="CZ852">
            <v>0</v>
          </cell>
        </row>
        <row r="853">
          <cell r="BH853" t="e">
            <v>#DIV/0!</v>
          </cell>
          <cell r="BI853" t="str">
            <v>-</v>
          </cell>
          <cell r="BJ853" t="str">
            <v>-</v>
          </cell>
          <cell r="BL853">
            <v>0</v>
          </cell>
          <cell r="BN853" t="str">
            <v>-</v>
          </cell>
          <cell r="BO853">
            <v>0</v>
          </cell>
          <cell r="BT853" t="str">
            <v>-</v>
          </cell>
          <cell r="BW853" t="str">
            <v>-</v>
          </cell>
          <cell r="CI853" t="str">
            <v>-</v>
          </cell>
          <cell r="CZ853">
            <v>0</v>
          </cell>
        </row>
        <row r="854">
          <cell r="BH854" t="e">
            <v>#DIV/0!</v>
          </cell>
          <cell r="BI854" t="str">
            <v>-</v>
          </cell>
          <cell r="BJ854" t="str">
            <v>-</v>
          </cell>
          <cell r="BL854">
            <v>0</v>
          </cell>
          <cell r="BN854" t="str">
            <v>-</v>
          </cell>
          <cell r="BO854">
            <v>0</v>
          </cell>
          <cell r="BT854" t="str">
            <v>-</v>
          </cell>
          <cell r="BW854" t="str">
            <v>-</v>
          </cell>
          <cell r="CI854" t="str">
            <v>-</v>
          </cell>
          <cell r="CZ854">
            <v>0</v>
          </cell>
        </row>
        <row r="855">
          <cell r="BH855" t="e">
            <v>#DIV/0!</v>
          </cell>
          <cell r="BI855" t="str">
            <v>-</v>
          </cell>
          <cell r="BJ855" t="str">
            <v>-</v>
          </cell>
          <cell r="BL855">
            <v>0</v>
          </cell>
          <cell r="BN855" t="str">
            <v>-</v>
          </cell>
          <cell r="BO855">
            <v>0</v>
          </cell>
          <cell r="BT855" t="str">
            <v>-</v>
          </cell>
          <cell r="BW855" t="str">
            <v>-</v>
          </cell>
          <cell r="CI855" t="str">
            <v>-</v>
          </cell>
          <cell r="CZ855">
            <v>0</v>
          </cell>
        </row>
        <row r="856">
          <cell r="BH856" t="e">
            <v>#DIV/0!</v>
          </cell>
          <cell r="BI856" t="str">
            <v>-</v>
          </cell>
          <cell r="BJ856" t="str">
            <v>-</v>
          </cell>
          <cell r="BL856">
            <v>0</v>
          </cell>
          <cell r="BN856" t="str">
            <v>-</v>
          </cell>
          <cell r="BO856">
            <v>0</v>
          </cell>
          <cell r="BT856" t="str">
            <v>-</v>
          </cell>
          <cell r="BW856" t="str">
            <v>-</v>
          </cell>
          <cell r="CI856" t="str">
            <v>-</v>
          </cell>
          <cell r="CZ856">
            <v>0</v>
          </cell>
        </row>
        <row r="857">
          <cell r="BH857" t="e">
            <v>#DIV/0!</v>
          </cell>
          <cell r="BI857" t="str">
            <v>-</v>
          </cell>
          <cell r="BJ857" t="str">
            <v>-</v>
          </cell>
          <cell r="BL857">
            <v>0</v>
          </cell>
          <cell r="BN857" t="str">
            <v>-</v>
          </cell>
          <cell r="BO857">
            <v>0</v>
          </cell>
          <cell r="BT857" t="str">
            <v>-</v>
          </cell>
          <cell r="BW857" t="str">
            <v>-</v>
          </cell>
          <cell r="CI857" t="str">
            <v>-</v>
          </cell>
          <cell r="CZ857">
            <v>0</v>
          </cell>
        </row>
        <row r="858">
          <cell r="BH858" t="e">
            <v>#DIV/0!</v>
          </cell>
          <cell r="BI858" t="str">
            <v>-</v>
          </cell>
          <cell r="BJ858" t="str">
            <v>-</v>
          </cell>
          <cell r="BL858">
            <v>0</v>
          </cell>
          <cell r="BN858" t="str">
            <v>-</v>
          </cell>
          <cell r="BO858">
            <v>0</v>
          </cell>
          <cell r="BT858" t="str">
            <v>-</v>
          </cell>
          <cell r="BW858" t="str">
            <v>-</v>
          </cell>
          <cell r="CI858" t="str">
            <v>-</v>
          </cell>
          <cell r="CZ858">
            <v>0</v>
          </cell>
        </row>
        <row r="859">
          <cell r="BH859" t="e">
            <v>#DIV/0!</v>
          </cell>
          <cell r="BI859" t="str">
            <v>-</v>
          </cell>
          <cell r="BJ859" t="str">
            <v>-</v>
          </cell>
          <cell r="BL859">
            <v>0</v>
          </cell>
          <cell r="BN859" t="str">
            <v>-</v>
          </cell>
          <cell r="BO859">
            <v>0</v>
          </cell>
          <cell r="BT859" t="str">
            <v>-</v>
          </cell>
          <cell r="BW859" t="str">
            <v>-</v>
          </cell>
          <cell r="CI859" t="str">
            <v>-</v>
          </cell>
          <cell r="CZ859">
            <v>0</v>
          </cell>
        </row>
        <row r="860">
          <cell r="BH860" t="e">
            <v>#DIV/0!</v>
          </cell>
          <cell r="BI860" t="str">
            <v>-</v>
          </cell>
          <cell r="BJ860" t="str">
            <v>-</v>
          </cell>
          <cell r="BL860">
            <v>0</v>
          </cell>
          <cell r="BN860" t="str">
            <v>-</v>
          </cell>
          <cell r="BO860">
            <v>0</v>
          </cell>
          <cell r="BT860" t="str">
            <v>-</v>
          </cell>
          <cell r="BW860" t="str">
            <v>-</v>
          </cell>
          <cell r="CI860" t="str">
            <v>-</v>
          </cell>
          <cell r="CZ860">
            <v>0</v>
          </cell>
        </row>
        <row r="861">
          <cell r="BH861" t="e">
            <v>#DIV/0!</v>
          </cell>
          <cell r="BI861" t="str">
            <v>-</v>
          </cell>
          <cell r="BJ861" t="str">
            <v>-</v>
          </cell>
          <cell r="BL861">
            <v>0</v>
          </cell>
          <cell r="BN861" t="str">
            <v>-</v>
          </cell>
          <cell r="BO861">
            <v>0</v>
          </cell>
          <cell r="BT861" t="str">
            <v>-</v>
          </cell>
          <cell r="BW861" t="str">
            <v>-</v>
          </cell>
          <cell r="CI861" t="str">
            <v>-</v>
          </cell>
          <cell r="CZ861">
            <v>0</v>
          </cell>
        </row>
        <row r="862">
          <cell r="BH862" t="e">
            <v>#DIV/0!</v>
          </cell>
          <cell r="BI862" t="str">
            <v>-</v>
          </cell>
          <cell r="BJ862" t="str">
            <v>-</v>
          </cell>
          <cell r="BL862">
            <v>0</v>
          </cell>
          <cell r="BN862" t="str">
            <v>-</v>
          </cell>
          <cell r="BO862">
            <v>0</v>
          </cell>
          <cell r="BT862" t="str">
            <v>-</v>
          </cell>
          <cell r="BW862" t="str">
            <v>-</v>
          </cell>
          <cell r="CI862" t="str">
            <v>-</v>
          </cell>
          <cell r="CZ862">
            <v>0</v>
          </cell>
        </row>
        <row r="863">
          <cell r="BH863" t="e">
            <v>#DIV/0!</v>
          </cell>
          <cell r="BI863" t="str">
            <v>-</v>
          </cell>
          <cell r="BJ863" t="str">
            <v>-</v>
          </cell>
          <cell r="BL863">
            <v>0</v>
          </cell>
          <cell r="BN863" t="str">
            <v>-</v>
          </cell>
          <cell r="BO863">
            <v>0</v>
          </cell>
          <cell r="BT863" t="str">
            <v>-</v>
          </cell>
          <cell r="BW863" t="str">
            <v>-</v>
          </cell>
          <cell r="CI863" t="str">
            <v>-</v>
          </cell>
          <cell r="CZ863">
            <v>0</v>
          </cell>
        </row>
        <row r="864">
          <cell r="BH864" t="e">
            <v>#DIV/0!</v>
          </cell>
          <cell r="BI864" t="str">
            <v>-</v>
          </cell>
          <cell r="BJ864" t="str">
            <v>-</v>
          </cell>
          <cell r="BL864">
            <v>0</v>
          </cell>
          <cell r="BN864" t="str">
            <v>-</v>
          </cell>
          <cell r="BO864">
            <v>0</v>
          </cell>
          <cell r="BT864" t="str">
            <v>-</v>
          </cell>
          <cell r="BW864" t="str">
            <v>-</v>
          </cell>
          <cell r="CI864" t="str">
            <v>-</v>
          </cell>
          <cell r="CZ864">
            <v>0</v>
          </cell>
        </row>
        <row r="865">
          <cell r="BH865" t="e">
            <v>#DIV/0!</v>
          </cell>
          <cell r="BI865" t="str">
            <v>-</v>
          </cell>
          <cell r="BJ865" t="str">
            <v>-</v>
          </cell>
          <cell r="BL865">
            <v>0</v>
          </cell>
          <cell r="BN865" t="str">
            <v>-</v>
          </cell>
          <cell r="BO865">
            <v>0</v>
          </cell>
          <cell r="BT865" t="str">
            <v>-</v>
          </cell>
          <cell r="BW865" t="str">
            <v>-</v>
          </cell>
          <cell r="CI865" t="str">
            <v>-</v>
          </cell>
          <cell r="CZ865">
            <v>0</v>
          </cell>
        </row>
        <row r="866">
          <cell r="BH866" t="e">
            <v>#DIV/0!</v>
          </cell>
          <cell r="BI866" t="str">
            <v>-</v>
          </cell>
          <cell r="BJ866" t="str">
            <v>-</v>
          </cell>
          <cell r="BL866">
            <v>0</v>
          </cell>
          <cell r="BN866" t="str">
            <v>-</v>
          </cell>
          <cell r="BO866">
            <v>0</v>
          </cell>
          <cell r="BT866" t="str">
            <v>-</v>
          </cell>
          <cell r="BW866" t="str">
            <v>-</v>
          </cell>
          <cell r="CI866" t="str">
            <v>-</v>
          </cell>
          <cell r="CZ866">
            <v>0</v>
          </cell>
        </row>
        <row r="867">
          <cell r="BH867" t="e">
            <v>#DIV/0!</v>
          </cell>
          <cell r="BI867" t="str">
            <v>-</v>
          </cell>
          <cell r="BJ867" t="str">
            <v>-</v>
          </cell>
          <cell r="BL867">
            <v>0</v>
          </cell>
          <cell r="BN867" t="str">
            <v>-</v>
          </cell>
          <cell r="BO867">
            <v>0</v>
          </cell>
          <cell r="BT867" t="str">
            <v>-</v>
          </cell>
          <cell r="BW867" t="str">
            <v>-</v>
          </cell>
          <cell r="CI867" t="str">
            <v>-</v>
          </cell>
          <cell r="CZ867">
            <v>0</v>
          </cell>
        </row>
        <row r="868">
          <cell r="BH868" t="e">
            <v>#DIV/0!</v>
          </cell>
          <cell r="BI868" t="str">
            <v>-</v>
          </cell>
          <cell r="BJ868" t="str">
            <v>-</v>
          </cell>
          <cell r="BL868">
            <v>0</v>
          </cell>
          <cell r="BN868" t="str">
            <v>-</v>
          </cell>
          <cell r="BO868">
            <v>0</v>
          </cell>
          <cell r="BT868" t="str">
            <v>-</v>
          </cell>
          <cell r="BW868" t="str">
            <v>-</v>
          </cell>
          <cell r="CI868" t="str">
            <v>-</v>
          </cell>
          <cell r="CZ868">
            <v>0</v>
          </cell>
        </row>
        <row r="869">
          <cell r="BH869" t="e">
            <v>#DIV/0!</v>
          </cell>
          <cell r="BI869" t="str">
            <v>-</v>
          </cell>
          <cell r="BJ869" t="str">
            <v>-</v>
          </cell>
          <cell r="BL869">
            <v>0</v>
          </cell>
          <cell r="BN869" t="str">
            <v>-</v>
          </cell>
          <cell r="BO869">
            <v>0</v>
          </cell>
          <cell r="BT869" t="str">
            <v>-</v>
          </cell>
          <cell r="BW869" t="str">
            <v>-</v>
          </cell>
          <cell r="CI869" t="str">
            <v>-</v>
          </cell>
          <cell r="CZ869">
            <v>0</v>
          </cell>
        </row>
        <row r="870">
          <cell r="BH870" t="e">
            <v>#DIV/0!</v>
          </cell>
          <cell r="BI870" t="str">
            <v>-</v>
          </cell>
          <cell r="BJ870" t="str">
            <v>-</v>
          </cell>
          <cell r="BL870">
            <v>0</v>
          </cell>
          <cell r="BN870" t="str">
            <v>-</v>
          </cell>
          <cell r="BO870">
            <v>0</v>
          </cell>
          <cell r="BT870" t="str">
            <v>-</v>
          </cell>
          <cell r="BW870" t="str">
            <v>-</v>
          </cell>
          <cell r="CI870" t="str">
            <v>-</v>
          </cell>
          <cell r="CZ870">
            <v>0</v>
          </cell>
        </row>
        <row r="871">
          <cell r="BH871" t="e">
            <v>#DIV/0!</v>
          </cell>
          <cell r="BI871" t="str">
            <v>-</v>
          </cell>
          <cell r="BJ871" t="str">
            <v>-</v>
          </cell>
          <cell r="BL871">
            <v>0</v>
          </cell>
          <cell r="BN871" t="str">
            <v>-</v>
          </cell>
          <cell r="BO871">
            <v>0</v>
          </cell>
          <cell r="BT871" t="str">
            <v>-</v>
          </cell>
          <cell r="BW871" t="str">
            <v>-</v>
          </cell>
          <cell r="CI871" t="str">
            <v>-</v>
          </cell>
          <cell r="CZ871">
            <v>0</v>
          </cell>
        </row>
        <row r="872">
          <cell r="BH872" t="e">
            <v>#DIV/0!</v>
          </cell>
          <cell r="BI872" t="str">
            <v>-</v>
          </cell>
          <cell r="BJ872" t="str">
            <v>-</v>
          </cell>
          <cell r="BL872">
            <v>0</v>
          </cell>
          <cell r="BN872" t="str">
            <v>-</v>
          </cell>
          <cell r="BO872">
            <v>0</v>
          </cell>
          <cell r="BT872" t="str">
            <v>-</v>
          </cell>
          <cell r="BW872" t="str">
            <v>-</v>
          </cell>
          <cell r="CI872" t="str">
            <v>-</v>
          </cell>
          <cell r="CZ872">
            <v>0</v>
          </cell>
        </row>
        <row r="873">
          <cell r="BH873" t="e">
            <v>#DIV/0!</v>
          </cell>
          <cell r="BI873" t="str">
            <v>-</v>
          </cell>
          <cell r="BJ873" t="str">
            <v>-</v>
          </cell>
          <cell r="BL873">
            <v>0</v>
          </cell>
          <cell r="BN873" t="str">
            <v>-</v>
          </cell>
          <cell r="BO873">
            <v>0</v>
          </cell>
          <cell r="BT873" t="str">
            <v>-</v>
          </cell>
          <cell r="BW873" t="str">
            <v>-</v>
          </cell>
          <cell r="CI873" t="str">
            <v>-</v>
          </cell>
          <cell r="CZ873">
            <v>0</v>
          </cell>
        </row>
        <row r="874">
          <cell r="BH874" t="e">
            <v>#DIV/0!</v>
          </cell>
          <cell r="BI874" t="str">
            <v>-</v>
          </cell>
          <cell r="BJ874" t="str">
            <v>-</v>
          </cell>
          <cell r="BL874">
            <v>0</v>
          </cell>
          <cell r="BN874" t="str">
            <v>-</v>
          </cell>
          <cell r="BO874">
            <v>0</v>
          </cell>
          <cell r="BT874" t="str">
            <v>-</v>
          </cell>
          <cell r="BW874" t="str">
            <v>-</v>
          </cell>
          <cell r="CI874" t="str">
            <v>-</v>
          </cell>
          <cell r="CZ874">
            <v>0</v>
          </cell>
        </row>
        <row r="875">
          <cell r="BH875" t="e">
            <v>#DIV/0!</v>
          </cell>
          <cell r="BI875" t="str">
            <v>-</v>
          </cell>
          <cell r="BJ875" t="str">
            <v>-</v>
          </cell>
          <cell r="BL875">
            <v>0</v>
          </cell>
          <cell r="BN875" t="str">
            <v>-</v>
          </cell>
          <cell r="BO875">
            <v>0</v>
          </cell>
          <cell r="BT875" t="str">
            <v>-</v>
          </cell>
          <cell r="BW875" t="str">
            <v>-</v>
          </cell>
          <cell r="CI875" t="str">
            <v>-</v>
          </cell>
          <cell r="CZ875">
            <v>0</v>
          </cell>
        </row>
        <row r="876">
          <cell r="BH876" t="e">
            <v>#DIV/0!</v>
          </cell>
          <cell r="BI876" t="str">
            <v>-</v>
          </cell>
          <cell r="BJ876" t="str">
            <v>-</v>
          </cell>
          <cell r="BL876">
            <v>0</v>
          </cell>
          <cell r="BN876" t="str">
            <v>-</v>
          </cell>
          <cell r="BO876">
            <v>0</v>
          </cell>
          <cell r="BT876" t="str">
            <v>-</v>
          </cell>
          <cell r="BW876" t="str">
            <v>-</v>
          </cell>
          <cell r="CI876" t="str">
            <v>-</v>
          </cell>
          <cell r="CZ876">
            <v>0</v>
          </cell>
        </row>
        <row r="877">
          <cell r="BH877" t="e">
            <v>#DIV/0!</v>
          </cell>
          <cell r="BI877" t="str">
            <v>-</v>
          </cell>
          <cell r="BJ877" t="str">
            <v>-</v>
          </cell>
          <cell r="BL877">
            <v>0</v>
          </cell>
          <cell r="BN877" t="str">
            <v>-</v>
          </cell>
          <cell r="BO877">
            <v>0</v>
          </cell>
          <cell r="BT877" t="str">
            <v>-</v>
          </cell>
          <cell r="BW877" t="str">
            <v>-</v>
          </cell>
          <cell r="CI877" t="str">
            <v>-</v>
          </cell>
          <cell r="CZ877">
            <v>0</v>
          </cell>
        </row>
        <row r="878">
          <cell r="BH878" t="e">
            <v>#DIV/0!</v>
          </cell>
          <cell r="BI878" t="str">
            <v>-</v>
          </cell>
          <cell r="BJ878" t="str">
            <v>-</v>
          </cell>
          <cell r="BL878">
            <v>0</v>
          </cell>
          <cell r="BN878" t="str">
            <v>-</v>
          </cell>
          <cell r="BO878">
            <v>0</v>
          </cell>
          <cell r="BT878" t="str">
            <v>-</v>
          </cell>
          <cell r="BW878" t="str">
            <v>-</v>
          </cell>
          <cell r="CI878" t="str">
            <v>-</v>
          </cell>
          <cell r="CZ878">
            <v>0</v>
          </cell>
        </row>
        <row r="879">
          <cell r="BH879" t="e">
            <v>#DIV/0!</v>
          </cell>
          <cell r="BI879" t="str">
            <v>-</v>
          </cell>
          <cell r="BJ879" t="str">
            <v>-</v>
          </cell>
          <cell r="BL879">
            <v>0</v>
          </cell>
          <cell r="BN879" t="str">
            <v>-</v>
          </cell>
          <cell r="BO879">
            <v>0</v>
          </cell>
          <cell r="BT879" t="str">
            <v>-</v>
          </cell>
          <cell r="BW879" t="str">
            <v>-</v>
          </cell>
          <cell r="CI879" t="str">
            <v>-</v>
          </cell>
          <cell r="CZ879">
            <v>0</v>
          </cell>
        </row>
        <row r="880">
          <cell r="BH880" t="e">
            <v>#DIV/0!</v>
          </cell>
          <cell r="BI880" t="str">
            <v>-</v>
          </cell>
          <cell r="BJ880" t="str">
            <v>-</v>
          </cell>
          <cell r="BL880">
            <v>0</v>
          </cell>
          <cell r="BN880" t="str">
            <v>-</v>
          </cell>
          <cell r="BO880">
            <v>0</v>
          </cell>
          <cell r="BT880" t="str">
            <v>-</v>
          </cell>
          <cell r="BW880" t="str">
            <v>-</v>
          </cell>
          <cell r="CI880" t="str">
            <v>-</v>
          </cell>
          <cell r="CZ880">
            <v>0</v>
          </cell>
        </row>
        <row r="881">
          <cell r="BH881" t="e">
            <v>#DIV/0!</v>
          </cell>
          <cell r="BI881" t="str">
            <v>-</v>
          </cell>
          <cell r="BJ881" t="str">
            <v>-</v>
          </cell>
          <cell r="BL881">
            <v>0</v>
          </cell>
          <cell r="BN881" t="str">
            <v>-</v>
          </cell>
          <cell r="BO881">
            <v>0</v>
          </cell>
          <cell r="BT881" t="str">
            <v>-</v>
          </cell>
          <cell r="BW881" t="str">
            <v>-</v>
          </cell>
          <cell r="CI881" t="str">
            <v>-</v>
          </cell>
          <cell r="CZ881">
            <v>0</v>
          </cell>
        </row>
        <row r="882">
          <cell r="BH882" t="e">
            <v>#DIV/0!</v>
          </cell>
          <cell r="BI882" t="str">
            <v>-</v>
          </cell>
          <cell r="BJ882" t="str">
            <v>-</v>
          </cell>
          <cell r="BL882">
            <v>0</v>
          </cell>
          <cell r="BN882" t="str">
            <v>-</v>
          </cell>
          <cell r="BO882">
            <v>0</v>
          </cell>
          <cell r="BT882" t="str">
            <v>-</v>
          </cell>
          <cell r="BW882" t="str">
            <v>-</v>
          </cell>
          <cell r="CI882" t="str">
            <v>-</v>
          </cell>
          <cell r="CZ882">
            <v>0</v>
          </cell>
        </row>
        <row r="883">
          <cell r="BH883" t="e">
            <v>#DIV/0!</v>
          </cell>
          <cell r="BI883" t="str">
            <v>-</v>
          </cell>
          <cell r="BJ883" t="str">
            <v>-</v>
          </cell>
          <cell r="BL883">
            <v>0</v>
          </cell>
          <cell r="BN883" t="str">
            <v>-</v>
          </cell>
          <cell r="BO883">
            <v>0</v>
          </cell>
          <cell r="BT883" t="str">
            <v>-</v>
          </cell>
          <cell r="BW883" t="str">
            <v>-</v>
          </cell>
          <cell r="CI883" t="str">
            <v>-</v>
          </cell>
          <cell r="CZ883">
            <v>0</v>
          </cell>
        </row>
        <row r="884">
          <cell r="BH884" t="e">
            <v>#DIV/0!</v>
          </cell>
          <cell r="BI884" t="str">
            <v>-</v>
          </cell>
          <cell r="BJ884" t="str">
            <v>-</v>
          </cell>
          <cell r="BL884">
            <v>0</v>
          </cell>
          <cell r="BN884" t="str">
            <v>-</v>
          </cell>
          <cell r="BO884">
            <v>0</v>
          </cell>
          <cell r="BT884" t="str">
            <v>-</v>
          </cell>
          <cell r="BW884" t="str">
            <v>-</v>
          </cell>
          <cell r="CI884" t="str">
            <v>-</v>
          </cell>
          <cell r="CZ884">
            <v>0</v>
          </cell>
        </row>
        <row r="885">
          <cell r="BH885" t="e">
            <v>#DIV/0!</v>
          </cell>
          <cell r="BI885" t="str">
            <v>-</v>
          </cell>
          <cell r="BJ885" t="str">
            <v>-</v>
          </cell>
          <cell r="BL885">
            <v>0</v>
          </cell>
          <cell r="BN885" t="str">
            <v>-</v>
          </cell>
          <cell r="BO885">
            <v>0</v>
          </cell>
          <cell r="BT885" t="str">
            <v>-</v>
          </cell>
          <cell r="BW885" t="str">
            <v>-</v>
          </cell>
          <cell r="CI885" t="str">
            <v>-</v>
          </cell>
          <cell r="CZ885">
            <v>0</v>
          </cell>
        </row>
        <row r="886">
          <cell r="BH886" t="e">
            <v>#DIV/0!</v>
          </cell>
          <cell r="BI886" t="str">
            <v>-</v>
          </cell>
          <cell r="BJ886" t="str">
            <v>-</v>
          </cell>
          <cell r="BL886">
            <v>0</v>
          </cell>
          <cell r="BN886" t="str">
            <v>-</v>
          </cell>
          <cell r="BO886">
            <v>0</v>
          </cell>
          <cell r="BT886" t="str">
            <v>-</v>
          </cell>
          <cell r="BW886" t="str">
            <v>-</v>
          </cell>
          <cell r="CI886" t="str">
            <v>-</v>
          </cell>
          <cell r="CZ886">
            <v>0</v>
          </cell>
        </row>
        <row r="887">
          <cell r="BH887" t="e">
            <v>#DIV/0!</v>
          </cell>
          <cell r="BI887" t="str">
            <v>-</v>
          </cell>
          <cell r="BJ887" t="str">
            <v>-</v>
          </cell>
          <cell r="BL887">
            <v>0</v>
          </cell>
          <cell r="BN887" t="str">
            <v>-</v>
          </cell>
          <cell r="BO887">
            <v>0</v>
          </cell>
          <cell r="BT887" t="str">
            <v>-</v>
          </cell>
          <cell r="BW887" t="str">
            <v>-</v>
          </cell>
          <cell r="CI887" t="str">
            <v>-</v>
          </cell>
          <cell r="CZ887">
            <v>0</v>
          </cell>
        </row>
        <row r="888">
          <cell r="BH888" t="e">
            <v>#DIV/0!</v>
          </cell>
          <cell r="BI888" t="str">
            <v>-</v>
          </cell>
          <cell r="BJ888" t="str">
            <v>-</v>
          </cell>
          <cell r="BL888">
            <v>0</v>
          </cell>
          <cell r="BN888" t="str">
            <v>-</v>
          </cell>
          <cell r="BO888">
            <v>0</v>
          </cell>
          <cell r="BT888" t="str">
            <v>-</v>
          </cell>
          <cell r="BW888" t="str">
            <v>-</v>
          </cell>
          <cell r="CI888" t="str">
            <v>-</v>
          </cell>
          <cell r="CZ888">
            <v>0</v>
          </cell>
        </row>
        <row r="889">
          <cell r="BH889" t="e">
            <v>#DIV/0!</v>
          </cell>
          <cell r="BI889" t="str">
            <v>-</v>
          </cell>
          <cell r="BJ889" t="str">
            <v>-</v>
          </cell>
          <cell r="BL889">
            <v>0</v>
          </cell>
          <cell r="BN889" t="str">
            <v>-</v>
          </cell>
          <cell r="BO889">
            <v>0</v>
          </cell>
          <cell r="BT889" t="str">
            <v>-</v>
          </cell>
          <cell r="BW889" t="str">
            <v>-</v>
          </cell>
          <cell r="CI889" t="str">
            <v>-</v>
          </cell>
          <cell r="CZ889">
            <v>0</v>
          </cell>
        </row>
        <row r="890">
          <cell r="BH890" t="e">
            <v>#DIV/0!</v>
          </cell>
          <cell r="BI890" t="str">
            <v>-</v>
          </cell>
          <cell r="BJ890" t="str">
            <v>-</v>
          </cell>
          <cell r="BL890">
            <v>0</v>
          </cell>
          <cell r="BN890" t="str">
            <v>-</v>
          </cell>
          <cell r="BO890">
            <v>0</v>
          </cell>
          <cell r="BT890" t="str">
            <v>-</v>
          </cell>
          <cell r="BW890" t="str">
            <v>-</v>
          </cell>
          <cell r="CI890" t="str">
            <v>-</v>
          </cell>
          <cell r="CZ890">
            <v>0</v>
          </cell>
        </row>
        <row r="891">
          <cell r="BH891" t="e">
            <v>#DIV/0!</v>
          </cell>
          <cell r="BI891" t="str">
            <v>-</v>
          </cell>
          <cell r="BJ891" t="str">
            <v>-</v>
          </cell>
          <cell r="BL891">
            <v>0</v>
          </cell>
          <cell r="BN891" t="str">
            <v>-</v>
          </cell>
          <cell r="BO891">
            <v>0</v>
          </cell>
          <cell r="BT891" t="str">
            <v>-</v>
          </cell>
          <cell r="BW891" t="str">
            <v>-</v>
          </cell>
          <cell r="CI891" t="str">
            <v>-</v>
          </cell>
          <cell r="CZ891">
            <v>0</v>
          </cell>
        </row>
        <row r="892">
          <cell r="BH892" t="e">
            <v>#DIV/0!</v>
          </cell>
          <cell r="BI892" t="str">
            <v>-</v>
          </cell>
          <cell r="BJ892" t="str">
            <v>-</v>
          </cell>
          <cell r="BL892">
            <v>0</v>
          </cell>
          <cell r="BN892" t="str">
            <v>-</v>
          </cell>
          <cell r="BO892">
            <v>0</v>
          </cell>
          <cell r="BT892" t="str">
            <v>-</v>
          </cell>
          <cell r="BW892" t="str">
            <v>-</v>
          </cell>
          <cell r="CI892" t="str">
            <v>-</v>
          </cell>
          <cell r="CZ892">
            <v>0</v>
          </cell>
        </row>
        <row r="893">
          <cell r="BH893" t="e">
            <v>#DIV/0!</v>
          </cell>
          <cell r="BI893" t="str">
            <v>-</v>
          </cell>
          <cell r="BJ893" t="str">
            <v>-</v>
          </cell>
          <cell r="BL893">
            <v>0</v>
          </cell>
          <cell r="BN893" t="str">
            <v>-</v>
          </cell>
          <cell r="BO893">
            <v>0</v>
          </cell>
          <cell r="BT893" t="str">
            <v>-</v>
          </cell>
          <cell r="BW893" t="str">
            <v>-</v>
          </cell>
          <cell r="CI893" t="str">
            <v>-</v>
          </cell>
          <cell r="CZ893">
            <v>0</v>
          </cell>
        </row>
        <row r="894">
          <cell r="BH894" t="e">
            <v>#DIV/0!</v>
          </cell>
          <cell r="BI894" t="str">
            <v>-</v>
          </cell>
          <cell r="BJ894" t="str">
            <v>-</v>
          </cell>
          <cell r="BL894">
            <v>0</v>
          </cell>
          <cell r="BN894" t="str">
            <v>-</v>
          </cell>
          <cell r="BO894">
            <v>0</v>
          </cell>
          <cell r="BT894" t="str">
            <v>-</v>
          </cell>
          <cell r="BW894" t="str">
            <v>-</v>
          </cell>
          <cell r="CI894" t="str">
            <v>-</v>
          </cell>
          <cell r="CZ894">
            <v>0</v>
          </cell>
        </row>
        <row r="895">
          <cell r="BH895" t="e">
            <v>#DIV/0!</v>
          </cell>
          <cell r="BI895" t="str">
            <v>-</v>
          </cell>
          <cell r="BJ895" t="str">
            <v>-</v>
          </cell>
          <cell r="BL895">
            <v>0</v>
          </cell>
          <cell r="BN895" t="str">
            <v>-</v>
          </cell>
          <cell r="BO895">
            <v>0</v>
          </cell>
          <cell r="BT895" t="str">
            <v>-</v>
          </cell>
          <cell r="BW895" t="str">
            <v>-</v>
          </cell>
          <cell r="CI895" t="str">
            <v>-</v>
          </cell>
          <cell r="CZ895">
            <v>0</v>
          </cell>
        </row>
        <row r="896">
          <cell r="BH896" t="e">
            <v>#DIV/0!</v>
          </cell>
          <cell r="BI896" t="str">
            <v>-</v>
          </cell>
          <cell r="BJ896" t="str">
            <v>-</v>
          </cell>
          <cell r="BL896">
            <v>0</v>
          </cell>
          <cell r="BN896" t="str">
            <v>-</v>
          </cell>
          <cell r="BO896">
            <v>0</v>
          </cell>
          <cell r="BT896" t="str">
            <v>-</v>
          </cell>
          <cell r="BW896" t="str">
            <v>-</v>
          </cell>
          <cell r="CI896" t="str">
            <v>-</v>
          </cell>
          <cell r="CZ896">
            <v>0</v>
          </cell>
        </row>
        <row r="897">
          <cell r="BH897" t="e">
            <v>#DIV/0!</v>
          </cell>
          <cell r="BI897" t="str">
            <v>-</v>
          </cell>
          <cell r="BJ897" t="str">
            <v>-</v>
          </cell>
          <cell r="BL897">
            <v>0</v>
          </cell>
          <cell r="BN897" t="str">
            <v>-</v>
          </cell>
          <cell r="BO897">
            <v>0</v>
          </cell>
          <cell r="BT897" t="str">
            <v>-</v>
          </cell>
          <cell r="BW897" t="str">
            <v>-</v>
          </cell>
          <cell r="CI897" t="str">
            <v>-</v>
          </cell>
          <cell r="CZ897">
            <v>0</v>
          </cell>
        </row>
        <row r="898">
          <cell r="BH898" t="e">
            <v>#DIV/0!</v>
          </cell>
          <cell r="BI898" t="str">
            <v>-</v>
          </cell>
          <cell r="BJ898" t="str">
            <v>-</v>
          </cell>
          <cell r="BL898">
            <v>0</v>
          </cell>
          <cell r="BN898" t="str">
            <v>-</v>
          </cell>
          <cell r="BO898">
            <v>0</v>
          </cell>
          <cell r="BT898" t="str">
            <v>-</v>
          </cell>
          <cell r="BW898" t="str">
            <v>-</v>
          </cell>
          <cell r="CI898" t="str">
            <v>-</v>
          </cell>
          <cell r="CZ898">
            <v>0</v>
          </cell>
        </row>
        <row r="899">
          <cell r="BH899" t="e">
            <v>#DIV/0!</v>
          </cell>
          <cell r="BI899" t="str">
            <v>-</v>
          </cell>
          <cell r="BJ899" t="str">
            <v>-</v>
          </cell>
          <cell r="BL899">
            <v>0</v>
          </cell>
          <cell r="BN899" t="str">
            <v>-</v>
          </cell>
          <cell r="BO899">
            <v>0</v>
          </cell>
          <cell r="BT899" t="str">
            <v>-</v>
          </cell>
          <cell r="BW899" t="str">
            <v>-</v>
          </cell>
          <cell r="CI899" t="str">
            <v>-</v>
          </cell>
          <cell r="CZ899">
            <v>0</v>
          </cell>
        </row>
        <row r="900">
          <cell r="BH900" t="e">
            <v>#DIV/0!</v>
          </cell>
          <cell r="BI900" t="str">
            <v>-</v>
          </cell>
          <cell r="BJ900" t="str">
            <v>-</v>
          </cell>
          <cell r="BL900">
            <v>0</v>
          </cell>
          <cell r="BN900" t="str">
            <v>-</v>
          </cell>
          <cell r="BO900">
            <v>0</v>
          </cell>
          <cell r="BT900" t="str">
            <v>-</v>
          </cell>
          <cell r="BW900" t="str">
            <v>-</v>
          </cell>
          <cell r="CI900" t="str">
            <v>-</v>
          </cell>
          <cell r="CZ900">
            <v>0</v>
          </cell>
        </row>
        <row r="901">
          <cell r="BH901" t="e">
            <v>#DIV/0!</v>
          </cell>
          <cell r="BI901" t="str">
            <v>-</v>
          </cell>
          <cell r="BJ901" t="str">
            <v>-</v>
          </cell>
          <cell r="BL901">
            <v>0</v>
          </cell>
          <cell r="BN901" t="str">
            <v>-</v>
          </cell>
          <cell r="BO901">
            <v>0</v>
          </cell>
          <cell r="BT901" t="str">
            <v>-</v>
          </cell>
          <cell r="BW901" t="str">
            <v>-</v>
          </cell>
          <cell r="CI901" t="str">
            <v>-</v>
          </cell>
          <cell r="CZ901">
            <v>0</v>
          </cell>
        </row>
        <row r="902">
          <cell r="BH902" t="e">
            <v>#DIV/0!</v>
          </cell>
          <cell r="BI902" t="str">
            <v>-</v>
          </cell>
          <cell r="BJ902" t="str">
            <v>-</v>
          </cell>
          <cell r="BL902">
            <v>0</v>
          </cell>
          <cell r="BN902" t="str">
            <v>-</v>
          </cell>
          <cell r="BO902">
            <v>0</v>
          </cell>
          <cell r="BT902" t="str">
            <v>-</v>
          </cell>
          <cell r="BW902" t="str">
            <v>-</v>
          </cell>
          <cell r="CI902" t="str">
            <v>-</v>
          </cell>
          <cell r="CZ902">
            <v>0</v>
          </cell>
        </row>
        <row r="903">
          <cell r="BH903" t="e">
            <v>#DIV/0!</v>
          </cell>
          <cell r="BI903" t="str">
            <v>-</v>
          </cell>
          <cell r="BJ903" t="str">
            <v>-</v>
          </cell>
          <cell r="BL903">
            <v>0</v>
          </cell>
          <cell r="BN903" t="str">
            <v>-</v>
          </cell>
          <cell r="BO903">
            <v>0</v>
          </cell>
          <cell r="BT903" t="str">
            <v>-</v>
          </cell>
          <cell r="BW903" t="str">
            <v>-</v>
          </cell>
          <cell r="CI903" t="str">
            <v>-</v>
          </cell>
          <cell r="CZ903">
            <v>0</v>
          </cell>
        </row>
        <row r="904">
          <cell r="BH904" t="e">
            <v>#DIV/0!</v>
          </cell>
          <cell r="BI904" t="str">
            <v>-</v>
          </cell>
          <cell r="BJ904" t="str">
            <v>-</v>
          </cell>
          <cell r="BL904">
            <v>0</v>
          </cell>
          <cell r="BN904" t="str">
            <v>-</v>
          </cell>
          <cell r="BO904">
            <v>0</v>
          </cell>
          <cell r="BT904" t="str">
            <v>-</v>
          </cell>
          <cell r="BW904" t="str">
            <v>-</v>
          </cell>
          <cell r="CI904" t="str">
            <v>-</v>
          </cell>
          <cell r="CZ904">
            <v>0</v>
          </cell>
        </row>
        <row r="905">
          <cell r="BH905" t="e">
            <v>#DIV/0!</v>
          </cell>
          <cell r="BI905" t="str">
            <v>-</v>
          </cell>
          <cell r="BJ905" t="str">
            <v>-</v>
          </cell>
          <cell r="BL905">
            <v>0</v>
          </cell>
          <cell r="BN905" t="str">
            <v>-</v>
          </cell>
          <cell r="BO905">
            <v>0</v>
          </cell>
          <cell r="BT905" t="str">
            <v>-</v>
          </cell>
          <cell r="BW905" t="str">
            <v>-</v>
          </cell>
          <cell r="CI905" t="str">
            <v>-</v>
          </cell>
          <cell r="CZ905">
            <v>0</v>
          </cell>
        </row>
        <row r="906">
          <cell r="BH906" t="e">
            <v>#DIV/0!</v>
          </cell>
          <cell r="BI906" t="str">
            <v>-</v>
          </cell>
          <cell r="BJ906" t="str">
            <v>-</v>
          </cell>
          <cell r="BL906">
            <v>0</v>
          </cell>
          <cell r="BN906" t="str">
            <v>-</v>
          </cell>
          <cell r="BO906">
            <v>0</v>
          </cell>
          <cell r="BT906" t="str">
            <v>-</v>
          </cell>
          <cell r="BW906" t="str">
            <v>-</v>
          </cell>
          <cell r="CI906" t="str">
            <v>-</v>
          </cell>
          <cell r="CZ906">
            <v>0</v>
          </cell>
        </row>
        <row r="907">
          <cell r="BH907" t="e">
            <v>#DIV/0!</v>
          </cell>
          <cell r="BI907" t="str">
            <v>-</v>
          </cell>
          <cell r="BJ907" t="str">
            <v>-</v>
          </cell>
          <cell r="BL907">
            <v>0</v>
          </cell>
          <cell r="BN907" t="str">
            <v>-</v>
          </cell>
          <cell r="BO907">
            <v>0</v>
          </cell>
          <cell r="BT907" t="str">
            <v>-</v>
          </cell>
          <cell r="BW907" t="str">
            <v>-</v>
          </cell>
          <cell r="CI907" t="str">
            <v>-</v>
          </cell>
          <cell r="CZ907">
            <v>0</v>
          </cell>
        </row>
        <row r="908">
          <cell r="BH908" t="e">
            <v>#DIV/0!</v>
          </cell>
          <cell r="BI908" t="str">
            <v>-</v>
          </cell>
          <cell r="BJ908" t="str">
            <v>-</v>
          </cell>
          <cell r="BL908">
            <v>0</v>
          </cell>
          <cell r="BN908" t="str">
            <v>-</v>
          </cell>
          <cell r="BO908">
            <v>0</v>
          </cell>
          <cell r="BT908" t="str">
            <v>-</v>
          </cell>
          <cell r="BW908" t="str">
            <v>-</v>
          </cell>
          <cell r="CI908" t="str">
            <v>-</v>
          </cell>
          <cell r="CZ908">
            <v>0</v>
          </cell>
        </row>
        <row r="909">
          <cell r="BH909" t="e">
            <v>#DIV/0!</v>
          </cell>
          <cell r="BI909" t="str">
            <v>-</v>
          </cell>
          <cell r="BJ909" t="str">
            <v>-</v>
          </cell>
          <cell r="BL909">
            <v>0</v>
          </cell>
          <cell r="BN909" t="str">
            <v>-</v>
          </cell>
          <cell r="BO909">
            <v>0</v>
          </cell>
          <cell r="BT909" t="str">
            <v>-</v>
          </cell>
          <cell r="BW909" t="str">
            <v>-</v>
          </cell>
          <cell r="CI909" t="str">
            <v>-</v>
          </cell>
          <cell r="CZ909">
            <v>0</v>
          </cell>
        </row>
        <row r="910">
          <cell r="BH910" t="e">
            <v>#DIV/0!</v>
          </cell>
          <cell r="BI910" t="str">
            <v>-</v>
          </cell>
          <cell r="BJ910" t="str">
            <v>-</v>
          </cell>
          <cell r="BL910">
            <v>0</v>
          </cell>
          <cell r="BN910" t="str">
            <v>-</v>
          </cell>
          <cell r="BO910">
            <v>0</v>
          </cell>
          <cell r="BT910" t="str">
            <v>-</v>
          </cell>
          <cell r="BW910" t="str">
            <v>-</v>
          </cell>
          <cell r="CI910" t="str">
            <v>-</v>
          </cell>
          <cell r="CZ910">
            <v>0</v>
          </cell>
        </row>
        <row r="911">
          <cell r="BH911" t="e">
            <v>#DIV/0!</v>
          </cell>
          <cell r="BI911" t="str">
            <v>-</v>
          </cell>
          <cell r="BJ911" t="str">
            <v>-</v>
          </cell>
          <cell r="BL911">
            <v>0</v>
          </cell>
          <cell r="BN911" t="str">
            <v>-</v>
          </cell>
          <cell r="BO911">
            <v>0</v>
          </cell>
          <cell r="BT911" t="str">
            <v>-</v>
          </cell>
          <cell r="BW911" t="str">
            <v>-</v>
          </cell>
          <cell r="CI911" t="str">
            <v>-</v>
          </cell>
          <cell r="CZ911">
            <v>0</v>
          </cell>
        </row>
        <row r="912">
          <cell r="BH912" t="e">
            <v>#DIV/0!</v>
          </cell>
          <cell r="BI912" t="str">
            <v>-</v>
          </cell>
          <cell r="BJ912" t="str">
            <v>-</v>
          </cell>
          <cell r="BL912">
            <v>0</v>
          </cell>
          <cell r="BN912" t="str">
            <v>-</v>
          </cell>
          <cell r="BO912">
            <v>0</v>
          </cell>
          <cell r="BT912" t="str">
            <v>-</v>
          </cell>
          <cell r="BW912" t="str">
            <v>-</v>
          </cell>
          <cell r="CI912" t="str">
            <v>-</v>
          </cell>
          <cell r="CZ912">
            <v>0</v>
          </cell>
        </row>
        <row r="913">
          <cell r="BH913" t="e">
            <v>#DIV/0!</v>
          </cell>
          <cell r="BI913" t="str">
            <v>-</v>
          </cell>
          <cell r="BJ913" t="str">
            <v>-</v>
          </cell>
          <cell r="BL913">
            <v>0</v>
          </cell>
          <cell r="BN913" t="str">
            <v>-</v>
          </cell>
          <cell r="BO913">
            <v>0</v>
          </cell>
          <cell r="BT913" t="str">
            <v>-</v>
          </cell>
          <cell r="BW913" t="str">
            <v>-</v>
          </cell>
          <cell r="CI913" t="str">
            <v>-</v>
          </cell>
          <cell r="CZ913">
            <v>0</v>
          </cell>
        </row>
        <row r="914">
          <cell r="BH914" t="e">
            <v>#DIV/0!</v>
          </cell>
          <cell r="BI914" t="str">
            <v>-</v>
          </cell>
          <cell r="BJ914" t="str">
            <v>-</v>
          </cell>
          <cell r="BL914">
            <v>0</v>
          </cell>
          <cell r="BN914" t="str">
            <v>-</v>
          </cell>
          <cell r="BO914">
            <v>0</v>
          </cell>
          <cell r="BT914" t="str">
            <v>-</v>
          </cell>
          <cell r="BW914" t="str">
            <v>-</v>
          </cell>
          <cell r="CI914" t="str">
            <v>-</v>
          </cell>
          <cell r="CZ914">
            <v>0</v>
          </cell>
        </row>
        <row r="915">
          <cell r="BH915" t="e">
            <v>#DIV/0!</v>
          </cell>
          <cell r="BI915" t="str">
            <v>-</v>
          </cell>
          <cell r="BJ915" t="str">
            <v>-</v>
          </cell>
          <cell r="BL915">
            <v>0</v>
          </cell>
          <cell r="BN915" t="str">
            <v>-</v>
          </cell>
          <cell r="BO915">
            <v>0</v>
          </cell>
          <cell r="BT915" t="str">
            <v>-</v>
          </cell>
          <cell r="BW915" t="str">
            <v>-</v>
          </cell>
          <cell r="CI915" t="str">
            <v>-</v>
          </cell>
          <cell r="CZ915">
            <v>0</v>
          </cell>
        </row>
        <row r="916">
          <cell r="BH916" t="e">
            <v>#DIV/0!</v>
          </cell>
          <cell r="BI916" t="str">
            <v>-</v>
          </cell>
          <cell r="BJ916" t="str">
            <v>-</v>
          </cell>
          <cell r="BL916">
            <v>0</v>
          </cell>
          <cell r="BN916" t="str">
            <v>-</v>
          </cell>
          <cell r="BO916">
            <v>0</v>
          </cell>
          <cell r="BT916" t="str">
            <v>-</v>
          </cell>
          <cell r="BW916" t="str">
            <v>-</v>
          </cell>
          <cell r="CI916" t="str">
            <v>-</v>
          </cell>
          <cell r="CZ916">
            <v>0</v>
          </cell>
        </row>
        <row r="917">
          <cell r="BH917" t="e">
            <v>#DIV/0!</v>
          </cell>
          <cell r="BI917" t="str">
            <v>-</v>
          </cell>
          <cell r="BJ917" t="str">
            <v>-</v>
          </cell>
          <cell r="BL917">
            <v>0</v>
          </cell>
          <cell r="BN917" t="str">
            <v>-</v>
          </cell>
          <cell r="BO917">
            <v>0</v>
          </cell>
          <cell r="BT917" t="str">
            <v>-</v>
          </cell>
          <cell r="BW917" t="str">
            <v>-</v>
          </cell>
          <cell r="CI917" t="str">
            <v>-</v>
          </cell>
          <cell r="CZ917">
            <v>0</v>
          </cell>
        </row>
        <row r="918">
          <cell r="BH918" t="e">
            <v>#DIV/0!</v>
          </cell>
          <cell r="BI918" t="str">
            <v>-</v>
          </cell>
          <cell r="BJ918" t="str">
            <v>-</v>
          </cell>
          <cell r="BL918">
            <v>0</v>
          </cell>
          <cell r="BN918" t="str">
            <v>-</v>
          </cell>
          <cell r="BO918">
            <v>0</v>
          </cell>
          <cell r="BT918" t="str">
            <v>-</v>
          </cell>
          <cell r="BW918" t="str">
            <v>-</v>
          </cell>
          <cell r="CI918" t="str">
            <v>-</v>
          </cell>
          <cell r="CZ918">
            <v>0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workbookViewId="0">
      <selection sqref="A1:XFD1048576"/>
    </sheetView>
  </sheetViews>
  <sheetFormatPr defaultColWidth="9.140625" defaultRowHeight="15" x14ac:dyDescent="0.25"/>
  <cols>
    <col min="1" max="1" width="4.28515625" style="17" customWidth="1"/>
    <col min="2" max="2" width="15.42578125" style="30" customWidth="1"/>
    <col min="3" max="3" width="74.42578125" style="17" bestFit="1" customWidth="1"/>
    <col min="4" max="4" width="9.140625" style="30" bestFit="1" customWidth="1"/>
    <col min="5" max="8" width="9.140625" style="30"/>
    <col min="9" max="9" width="9.140625" style="30" customWidth="1"/>
    <col min="11" max="16384" width="9.140625" style="17"/>
  </cols>
  <sheetData>
    <row r="1" spans="1:11" s="3" customFormat="1" ht="18.75" x14ac:dyDescent="0.3">
      <c r="A1" s="1" t="s">
        <v>0</v>
      </c>
      <c r="B1" s="2"/>
      <c r="D1" s="4"/>
      <c r="E1" s="4"/>
      <c r="F1" s="4"/>
      <c r="G1" s="4"/>
      <c r="H1" s="4"/>
      <c r="I1" s="4"/>
      <c r="J1" s="5"/>
    </row>
    <row r="3" spans="1:11" s="10" customFormat="1" ht="84.75" x14ac:dyDescent="0.25">
      <c r="A3" s="6" t="s">
        <v>1</v>
      </c>
      <c r="B3" s="7" t="s">
        <v>2</v>
      </c>
      <c r="C3" s="6" t="s">
        <v>3</v>
      </c>
      <c r="D3" s="8" t="s">
        <v>4</v>
      </c>
      <c r="E3" s="8" t="str">
        <f>[1]SASARAN!C10</f>
        <v>Polowijen</v>
      </c>
      <c r="F3" s="8" t="str">
        <f>[1]SASARAN!C11</f>
        <v>Balearjosari</v>
      </c>
      <c r="G3" s="8" t="str">
        <f>[1]SASARAN!C12</f>
        <v>Purwodadi</v>
      </c>
      <c r="H3" s="8">
        <f>[1]SASARAN!C13</f>
        <v>0</v>
      </c>
      <c r="I3" s="8" t="str">
        <f>[1]SASARAN!C14</f>
        <v>Luar wilayah</v>
      </c>
      <c r="J3" s="9" t="s">
        <v>5</v>
      </c>
    </row>
    <row r="4" spans="1:11" s="10" customFormat="1" x14ac:dyDescent="0.25">
      <c r="A4" s="6">
        <v>1</v>
      </c>
      <c r="B4" s="6" t="s">
        <v>6</v>
      </c>
      <c r="C4" s="11" t="s">
        <v>7</v>
      </c>
      <c r="D4" s="6" t="s">
        <v>6</v>
      </c>
      <c r="E4" s="6">
        <v>11</v>
      </c>
      <c r="F4" s="6">
        <v>11</v>
      </c>
      <c r="G4" s="6">
        <v>11</v>
      </c>
      <c r="H4" s="6">
        <v>11</v>
      </c>
      <c r="I4" s="6">
        <v>11</v>
      </c>
      <c r="J4" s="9"/>
    </row>
    <row r="5" spans="1:11" s="10" customFormat="1" x14ac:dyDescent="0.25">
      <c r="A5" s="6">
        <f>1+A4</f>
        <v>2</v>
      </c>
      <c r="B5" s="6" t="s">
        <v>8</v>
      </c>
      <c r="C5" s="11" t="s">
        <v>9</v>
      </c>
      <c r="D5" s="6" t="s">
        <v>8</v>
      </c>
      <c r="E5" s="12">
        <v>10</v>
      </c>
      <c r="F5" s="12">
        <v>8</v>
      </c>
      <c r="G5" s="12">
        <v>13</v>
      </c>
      <c r="H5" s="12"/>
      <c r="I5" s="6"/>
      <c r="J5" s="9">
        <f>SUM(E5:H5)</f>
        <v>31</v>
      </c>
    </row>
    <row r="6" spans="1:11" s="10" customFormat="1" x14ac:dyDescent="0.25">
      <c r="A6" s="6">
        <f t="shared" ref="A6:A8" si="0">1+A5</f>
        <v>3</v>
      </c>
      <c r="B6" s="6" t="s">
        <v>10</v>
      </c>
      <c r="C6" s="11" t="s">
        <v>11</v>
      </c>
      <c r="D6" s="6" t="s">
        <v>10</v>
      </c>
      <c r="E6" s="12">
        <v>79</v>
      </c>
      <c r="F6" s="12">
        <v>86</v>
      </c>
      <c r="G6" s="12">
        <v>114</v>
      </c>
      <c r="H6" s="12"/>
      <c r="I6" s="6"/>
      <c r="J6" s="9">
        <f t="shared" ref="J6:J69" si="1">SUM(E6:H6)</f>
        <v>279</v>
      </c>
    </row>
    <row r="7" spans="1:11" s="10" customFormat="1" x14ac:dyDescent="0.25">
      <c r="A7" s="6">
        <f t="shared" si="0"/>
        <v>4</v>
      </c>
      <c r="B7" s="6" t="s">
        <v>12</v>
      </c>
      <c r="C7" s="11" t="s">
        <v>13</v>
      </c>
      <c r="D7" s="6" t="s">
        <v>12</v>
      </c>
      <c r="E7" s="12">
        <v>0</v>
      </c>
      <c r="F7" s="12">
        <v>0</v>
      </c>
      <c r="G7" s="12">
        <v>0</v>
      </c>
      <c r="H7" s="12"/>
      <c r="I7" s="6"/>
      <c r="J7" s="9">
        <f t="shared" si="1"/>
        <v>0</v>
      </c>
    </row>
    <row r="8" spans="1:11" x14ac:dyDescent="0.25">
      <c r="A8" s="13">
        <f t="shared" si="0"/>
        <v>5</v>
      </c>
      <c r="B8" s="13" t="s">
        <v>14</v>
      </c>
      <c r="C8" s="14" t="s">
        <v>15</v>
      </c>
      <c r="D8" s="15" t="s">
        <v>16</v>
      </c>
      <c r="E8" s="16">
        <v>38</v>
      </c>
      <c r="F8" s="16">
        <v>49</v>
      </c>
      <c r="G8" s="16">
        <v>59</v>
      </c>
      <c r="H8" s="16"/>
      <c r="I8" s="15"/>
      <c r="J8" s="9">
        <f t="shared" si="1"/>
        <v>146</v>
      </c>
    </row>
    <row r="9" spans="1:11" x14ac:dyDescent="0.25">
      <c r="A9" s="13"/>
      <c r="B9" s="13"/>
      <c r="C9" s="14" t="s">
        <v>17</v>
      </c>
      <c r="D9" s="15" t="s">
        <v>18</v>
      </c>
      <c r="E9" s="16">
        <v>79</v>
      </c>
      <c r="F9" s="16">
        <v>82</v>
      </c>
      <c r="G9" s="16">
        <v>90</v>
      </c>
      <c r="H9" s="16"/>
      <c r="I9" s="15"/>
      <c r="J9" s="9">
        <f t="shared" si="1"/>
        <v>251</v>
      </c>
    </row>
    <row r="10" spans="1:11" x14ac:dyDescent="0.25">
      <c r="A10" s="13"/>
      <c r="B10" s="13"/>
      <c r="C10" s="18" t="s">
        <v>19</v>
      </c>
      <c r="D10" s="19" t="s">
        <v>20</v>
      </c>
      <c r="E10" s="20">
        <f>E8+E9</f>
        <v>117</v>
      </c>
      <c r="F10" s="20">
        <f t="shared" ref="F10:I10" si="2">F8+F9</f>
        <v>131</v>
      </c>
      <c r="G10" s="20">
        <f t="shared" si="2"/>
        <v>149</v>
      </c>
      <c r="H10" s="20">
        <f t="shared" si="2"/>
        <v>0</v>
      </c>
      <c r="I10" s="19">
        <f t="shared" si="2"/>
        <v>0</v>
      </c>
      <c r="J10" s="21">
        <f t="shared" si="1"/>
        <v>397</v>
      </c>
    </row>
    <row r="11" spans="1:11" x14ac:dyDescent="0.25">
      <c r="A11" s="13"/>
      <c r="B11" s="13"/>
      <c r="C11" s="14" t="s">
        <v>21</v>
      </c>
      <c r="D11" s="15" t="s">
        <v>22</v>
      </c>
      <c r="E11" s="22">
        <f>COUNTIFS('[1]FORLAN (11)'!$C:$C,E3,'[1]FORLAN (11)'!$O:$O,"&gt;59",'[1]FORLAN (11)'!$O:$O,"&lt;70",'[1]FORLAN (11)'!$M:$M,"Laki-laki",'[1]FORLAN (11)'!$U:$U,"&gt;0",'[1]FORLAN (11)'!$V:$V,"&gt;0",'[1]FORLAN (11)'!$P:$P,"&gt;0",'[1]FORLAN (11)'!$Q:$Q,"&gt;0")</f>
        <v>54</v>
      </c>
      <c r="F11" s="22">
        <f>COUNTIFS('[1]FORLAN (11)'!$C:$C,F3,'[1]FORLAN (11)'!$O:$O,"&gt;59",'[1]FORLAN (11)'!$O:$O,"&lt;70",'[1]FORLAN (11)'!$M:$M,"Laki-laki",'[1]FORLAN (11)'!$U:$U,"&gt;0",'[1]FORLAN (11)'!$V:$V,"&gt;0",'[1]FORLAN (11)'!$P:$P,"&gt;0",'[1]FORLAN (11)'!$Q:$Q,"&gt;0")</f>
        <v>20</v>
      </c>
      <c r="G11" s="22">
        <f>COUNTIFS('[1]FORLAN (11)'!$C:$C,G3,'[1]FORLAN (11)'!$O:$O,"&gt;59",'[1]FORLAN (11)'!$O:$O,"&lt;70",'[1]FORLAN (11)'!$M:$M,"Laki-laki",'[1]FORLAN (11)'!$U:$U,"&gt;0",'[1]FORLAN (11)'!$V:$V,"&gt;0",'[1]FORLAN (11)'!$P:$P,"&gt;0",'[1]FORLAN (11)'!$Q:$Q,"&gt;0")</f>
        <v>25</v>
      </c>
      <c r="H11" s="22">
        <f>COUNTIFS('[1]FORLAN (11)'!$C:$C,H3,'[1]FORLAN (11)'!$O:$O,"&gt;59",'[1]FORLAN (11)'!$O:$O,"&lt;70",'[1]FORLAN (11)'!$M:$M,"Laki-laki",'[1]FORLAN (11)'!$U:$U,"&gt;0",'[1]FORLAN (11)'!$V:$V,"&gt;0",'[1]FORLAN (11)'!$P:$P,"&gt;0",'[1]FORLAN (11)'!$Q:$Q,"&gt;0")</f>
        <v>0</v>
      </c>
      <c r="I11" s="15"/>
      <c r="J11" s="9">
        <f t="shared" si="1"/>
        <v>99</v>
      </c>
    </row>
    <row r="12" spans="1:11" x14ac:dyDescent="0.25">
      <c r="A12" s="13"/>
      <c r="B12" s="13"/>
      <c r="C12" s="14" t="s">
        <v>23</v>
      </c>
      <c r="D12" s="15" t="s">
        <v>24</v>
      </c>
      <c r="E12" s="22">
        <f>COUNTIFS('[1]FORLAN (11)'!$C:$C,E3,'[1]FORLAN (11)'!$O:$O,"&gt;59",'[1]FORLAN (11)'!$O:$O,"&lt;70",'[1]FORLAN (11)'!$M:$M,"Perempuan",'[1]FORLAN (11)'!$U:$U,"&gt;0",'[1]FORLAN (11)'!$V:$V,"&gt;0",'[1]FORLAN (11)'!$P:$P,"&gt;0",'[1]FORLAN (11)'!$Q:$Q,"&gt;0")</f>
        <v>85</v>
      </c>
      <c r="F12" s="22">
        <f>COUNTIFS('[1]FORLAN (11)'!$C:$C,F3,'[1]FORLAN (11)'!$O:$O,"&gt;59",'[1]FORLAN (11)'!$O:$O,"&lt;70",'[1]FORLAN (11)'!$M:$M,"Perempuan",'[1]FORLAN (11)'!$U:$U,"&gt;0",'[1]FORLAN (11)'!$V:$V,"&gt;0",'[1]FORLAN (11)'!$P:$P,"&gt;0",'[1]FORLAN (11)'!$Q:$Q,"&gt;0")</f>
        <v>33</v>
      </c>
      <c r="G12" s="22">
        <f>COUNTIFS('[1]FORLAN (11)'!$C:$C,G3,'[1]FORLAN (11)'!$O:$O,"&gt;59",'[1]FORLAN (11)'!$O:$O,"&lt;70",'[1]FORLAN (11)'!$M:$M,"Perempuan",'[1]FORLAN (11)'!$U:$U,"&gt;0",'[1]FORLAN (11)'!$V:$V,"&gt;0",'[1]FORLAN (11)'!$P:$P,"&gt;0",'[1]FORLAN (11)'!$Q:$Q,"&gt;0")</f>
        <v>42</v>
      </c>
      <c r="H12" s="22">
        <f>COUNTIFS('[1]FORLAN (11)'!$C:$C,H3,'[1]FORLAN (11)'!$O:$O,"&gt;59",'[1]FORLAN (11)'!$O:$O,"&lt;70",'[1]FORLAN (11)'!$M:$M,"Perempuan",'[1]FORLAN (11)'!$U:$U,"&gt;0",'[1]FORLAN (11)'!$V:$V,"&gt;0",'[1]FORLAN (11)'!$P:$P,"&gt;0",'[1]FORLAN (11)'!$Q:$Q,"&gt;0")</f>
        <v>0</v>
      </c>
      <c r="I12" s="15"/>
      <c r="J12" s="9">
        <f t="shared" si="1"/>
        <v>160</v>
      </c>
    </row>
    <row r="13" spans="1:11" x14ac:dyDescent="0.25">
      <c r="A13" s="13"/>
      <c r="B13" s="13"/>
      <c r="C13" s="18" t="s">
        <v>25</v>
      </c>
      <c r="D13" s="19" t="s">
        <v>26</v>
      </c>
      <c r="E13" s="20">
        <f>E11+E12</f>
        <v>139</v>
      </c>
      <c r="F13" s="20">
        <f t="shared" ref="F13:I13" si="3">F11+F12</f>
        <v>53</v>
      </c>
      <c r="G13" s="20">
        <f t="shared" si="3"/>
        <v>67</v>
      </c>
      <c r="H13" s="20">
        <f t="shared" si="3"/>
        <v>0</v>
      </c>
      <c r="I13" s="19">
        <f t="shared" si="3"/>
        <v>0</v>
      </c>
      <c r="J13" s="21">
        <f t="shared" si="1"/>
        <v>259</v>
      </c>
      <c r="K13" s="23"/>
    </row>
    <row r="14" spans="1:11" x14ac:dyDescent="0.25">
      <c r="A14" s="13"/>
      <c r="B14" s="13"/>
      <c r="C14" s="14" t="s">
        <v>27</v>
      </c>
      <c r="D14" s="15" t="s">
        <v>28</v>
      </c>
      <c r="E14" s="22">
        <f>COUNTIFS('[1]FORLAN (11)'!$C:$C,E3,'[1]FORLAN (11)'!$O:$O,"&gt;69",'[1]FORLAN (11)'!$M:$M,"Laki-laki",'[1]FORLAN (11)'!$U:$U,"&gt;0",'[1]FORLAN (11)'!$V:$V,"&gt;0",'[1]FORLAN (11)'!$P:$P,"&gt;0",'[1]FORLAN (11)'!$Q:$Q,"&gt;0")</f>
        <v>35</v>
      </c>
      <c r="F14" s="22">
        <f>COUNTIFS('[1]FORLAN (11)'!$C:$C,F3,'[1]FORLAN (11)'!$O:$O,"&gt;69",'[1]FORLAN (11)'!$M:$M,"Laki-laki",'[1]FORLAN (11)'!$U:$U,"&gt;0",'[1]FORLAN (11)'!$V:$V,"&gt;0",'[1]FORLAN (11)'!$P:$P,"&gt;0",'[1]FORLAN (11)'!$Q:$Q,"&gt;0")</f>
        <v>6</v>
      </c>
      <c r="G14" s="22">
        <f>COUNTIFS('[1]FORLAN (11)'!$C:$C,G3,'[1]FORLAN (11)'!$O:$O,"&gt;69",'[1]FORLAN (11)'!$M:$M,"Laki-laki",'[1]FORLAN (11)'!$U:$U,"&gt;0",'[1]FORLAN (11)'!$V:$V,"&gt;0",'[1]FORLAN (11)'!$P:$P,"&gt;0",'[1]FORLAN (11)'!$Q:$Q,"&gt;0")</f>
        <v>32</v>
      </c>
      <c r="H14" s="22">
        <f>COUNTIFS('[1]FORLAN (11)'!$C:$C,H3,'[1]FORLAN (11)'!$O:$O,"&gt;69",'[1]FORLAN (11)'!$M:$M,"Laki-laki",'[1]FORLAN (11)'!$U:$U,"&gt;0",'[1]FORLAN (11)'!$V:$V,"&gt;0",'[1]FORLAN (11)'!$P:$P,"&gt;0",'[1]FORLAN (11)'!$Q:$Q,"&gt;0")</f>
        <v>0</v>
      </c>
      <c r="I14" s="15"/>
      <c r="J14" s="9">
        <f t="shared" si="1"/>
        <v>73</v>
      </c>
    </row>
    <row r="15" spans="1:11" x14ac:dyDescent="0.25">
      <c r="A15" s="13"/>
      <c r="B15" s="13"/>
      <c r="C15" s="14" t="s">
        <v>29</v>
      </c>
      <c r="D15" s="15" t="s">
        <v>30</v>
      </c>
      <c r="E15" s="22">
        <f>COUNTIFS('[1]FORLAN (11)'!$C:$C,E3,'[1]FORLAN (11)'!$O:$O,"&gt;69",'[1]FORLAN (11)'!$M:$M,"Perempuan",'[1]FORLAN (11)'!$U:$U,"&gt;0",'[1]FORLAN (11)'!$V:$V,"&gt;0",'[1]FORLAN (11)'!$P:$P,"&gt;0",'[1]FORLAN (11)'!$Q:$Q,"&gt;0")</f>
        <v>37</v>
      </c>
      <c r="F15" s="22">
        <f>COUNTIFS('[1]FORLAN (11)'!$C:$C,F3,'[1]FORLAN (11)'!$O:$O,"&gt;69",'[1]FORLAN (11)'!$M:$M,"Perempuan",'[1]FORLAN (11)'!$U:$U,"&gt;0",'[1]FORLAN (11)'!$V:$V,"&gt;0",'[1]FORLAN (11)'!$P:$P,"&gt;0",'[1]FORLAN (11)'!$Q:$Q,"&gt;0")</f>
        <v>14</v>
      </c>
      <c r="G15" s="22">
        <f>COUNTIFS('[1]FORLAN (11)'!$C:$C,G3,'[1]FORLAN (11)'!$O:$O,"&gt;69",'[1]FORLAN (11)'!$M:$M,"Perempuan",'[1]FORLAN (11)'!$U:$U,"&gt;0",'[1]FORLAN (11)'!$V:$V,"&gt;0",'[1]FORLAN (11)'!$P:$P,"&gt;0",'[1]FORLAN (11)'!$Q:$Q,"&gt;0")</f>
        <v>38</v>
      </c>
      <c r="H15" s="22">
        <f>COUNTIFS('[1]FORLAN (11)'!$C:$C,H3,'[1]FORLAN (11)'!$O:$O,"&gt;69",'[1]FORLAN (11)'!$M:$M,"Perempuan",'[1]FORLAN (11)'!$U:$U,"&gt;0",'[1]FORLAN (11)'!$V:$V,"&gt;0",'[1]FORLAN (11)'!$P:$P,"&gt;0",'[1]FORLAN (11)'!$Q:$Q,"&gt;0")</f>
        <v>0</v>
      </c>
      <c r="I15" s="15"/>
      <c r="J15" s="9">
        <f t="shared" si="1"/>
        <v>89</v>
      </c>
    </row>
    <row r="16" spans="1:11" x14ac:dyDescent="0.25">
      <c r="A16" s="13"/>
      <c r="B16" s="13"/>
      <c r="C16" s="18" t="s">
        <v>31</v>
      </c>
      <c r="D16" s="19" t="s">
        <v>32</v>
      </c>
      <c r="E16" s="20">
        <f>E14+E15</f>
        <v>72</v>
      </c>
      <c r="F16" s="20">
        <f t="shared" ref="F16:I16" si="4">F14+F15</f>
        <v>20</v>
      </c>
      <c r="G16" s="20">
        <f t="shared" si="4"/>
        <v>70</v>
      </c>
      <c r="H16" s="20">
        <f t="shared" si="4"/>
        <v>0</v>
      </c>
      <c r="I16" s="19">
        <f t="shared" si="4"/>
        <v>0</v>
      </c>
      <c r="J16" s="21">
        <f t="shared" si="1"/>
        <v>162</v>
      </c>
    </row>
    <row r="17" spans="1:11" x14ac:dyDescent="0.25">
      <c r="A17" s="13">
        <f>1+A8</f>
        <v>6</v>
      </c>
      <c r="B17" s="13" t="s">
        <v>33</v>
      </c>
      <c r="C17" s="14" t="s">
        <v>34</v>
      </c>
      <c r="D17" s="15" t="s">
        <v>35</v>
      </c>
      <c r="E17" s="22">
        <f>COUNTIFS('[1]FORLAN (11)'!$C:$C,E3,'[1]FORLAN (11)'!$O:$O,"&gt;59",'[1]FORLAN (11)'!$M:$M,"Laki-laki",'[1]FORLAN (11)'!$U:$U,"&gt;0",'[1]FORLAN (11)'!$V:$V,"&gt;0",'[1]FORLAN (11)'!$P:$P,"&gt;0",'[1]FORLAN (11)'!$Q:$Q,"&gt;0",'[1]FORLAN (11)'!$CI:$CI,"Mandiri (A)")</f>
        <v>85</v>
      </c>
      <c r="F17" s="22">
        <f>COUNTIFS('[1]FORLAN (11)'!$C:$C,F3,'[1]FORLAN (11)'!$O:$O,"&gt;59",'[1]FORLAN (11)'!$M:$M,"Laki-laki",'[1]FORLAN (11)'!$U:$U,"&gt;0",'[1]FORLAN (11)'!$V:$V,"&gt;0",'[1]FORLAN (11)'!$P:$P,"&gt;0",'[1]FORLAN (11)'!$Q:$Q,"&gt;0",'[1]FORLAN (11)'!$CI:$CI,"Mandiri (A)")</f>
        <v>26</v>
      </c>
      <c r="G17" s="22">
        <f>COUNTIFS('[1]FORLAN (11)'!$C:$C,G3,'[1]FORLAN (11)'!$O:$O,"&gt;59",'[1]FORLAN (11)'!$M:$M,"Laki-laki",'[1]FORLAN (11)'!$U:$U,"&gt;0",'[1]FORLAN (11)'!$V:$V,"&gt;0",'[1]FORLAN (11)'!$P:$P,"&gt;0",'[1]FORLAN (11)'!$Q:$Q,"&gt;0",'[1]FORLAN (11)'!$CI:$CI,"Mandiri (A)")</f>
        <v>54</v>
      </c>
      <c r="H17" s="22">
        <f>COUNTIFS('[1]FORLAN (11)'!$C:$C,H3,'[1]FORLAN (11)'!$O:$O,"&gt;59",'[1]FORLAN (11)'!$M:$M,"Laki-laki",'[1]FORLAN (11)'!$U:$U,"&gt;0",'[1]FORLAN (11)'!$V:$V,"&gt;0",'[1]FORLAN (11)'!$P:$P,"&gt;0",'[1]FORLAN (11)'!$Q:$Q,"&gt;0",'[1]FORLAN (11)'!$CI:$CI,"Mandiri (A)")</f>
        <v>0</v>
      </c>
      <c r="I17" s="15"/>
      <c r="J17" s="9">
        <f t="shared" si="1"/>
        <v>165</v>
      </c>
    </row>
    <row r="18" spans="1:11" x14ac:dyDescent="0.25">
      <c r="A18" s="13"/>
      <c r="B18" s="13"/>
      <c r="C18" s="14" t="s">
        <v>36</v>
      </c>
      <c r="D18" s="15" t="s">
        <v>37</v>
      </c>
      <c r="E18" s="22">
        <f>COUNTIFS('[1]FORLAN (11)'!$C:$C,E3,'[1]FORLAN (11)'!$O:$O,"&gt;59",'[1]FORLAN (11)'!$M:$M,"Perempuan",'[1]FORLAN (11)'!$U:$U,"&gt;0",'[1]FORLAN (11)'!$V:$V,"&gt;0",'[1]FORLAN (11)'!$P:$P,"&gt;0",'[1]FORLAN (11)'!$Q:$Q,"&gt;0",'[1]FORLAN (11)'!$CI:$CI,"Mandiri (A)")</f>
        <v>120</v>
      </c>
      <c r="F18" s="22">
        <f>COUNTIFS('[1]FORLAN (11)'!$C:$C,F3,'[1]FORLAN (11)'!$O:$O,"&gt;59",'[1]FORLAN (11)'!$M:$M,"Perempuan",'[1]FORLAN (11)'!$U:$U,"&gt;0",'[1]FORLAN (11)'!$V:$V,"&gt;0",'[1]FORLAN (11)'!$P:$P,"&gt;0",'[1]FORLAN (11)'!$Q:$Q,"&gt;0",'[1]FORLAN (11)'!$CI:$CI,"Mandiri (A)")</f>
        <v>43</v>
      </c>
      <c r="G18" s="22">
        <f>COUNTIFS('[1]FORLAN (11)'!$C:$C,G3,'[1]FORLAN (11)'!$O:$O,"&gt;59",'[1]FORLAN (11)'!$M:$M,"Perempuan",'[1]FORLAN (11)'!$U:$U,"&gt;0",'[1]FORLAN (11)'!$V:$V,"&gt;0",'[1]FORLAN (11)'!$P:$P,"&gt;0",'[1]FORLAN (11)'!$Q:$Q,"&gt;0",'[1]FORLAN (11)'!$CI:$CI,"Mandiri (A)")</f>
        <v>78</v>
      </c>
      <c r="H18" s="22">
        <f>COUNTIFS('[1]FORLAN (11)'!$C:$C,H3,'[1]FORLAN (11)'!$O:$O,"&gt;59",'[1]FORLAN (11)'!$M:$M,"Perempuan",'[1]FORLAN (11)'!$U:$U,"&gt;0",'[1]FORLAN (11)'!$V:$V,"&gt;0",'[1]FORLAN (11)'!$P:$P,"&gt;0",'[1]FORLAN (11)'!$Q:$Q,"&gt;0",'[1]FORLAN (11)'!$CI:$CI,"Mandiri (A)")</f>
        <v>0</v>
      </c>
      <c r="I18" s="15"/>
      <c r="J18" s="9">
        <f t="shared" si="1"/>
        <v>241</v>
      </c>
    </row>
    <row r="19" spans="1:11" x14ac:dyDescent="0.25">
      <c r="A19" s="13"/>
      <c r="B19" s="13"/>
      <c r="C19" s="18" t="s">
        <v>38</v>
      </c>
      <c r="D19" s="19" t="s">
        <v>39</v>
      </c>
      <c r="E19" s="20">
        <f>E17+E18</f>
        <v>205</v>
      </c>
      <c r="F19" s="20">
        <f t="shared" ref="F19:I19" si="5">F17+F18</f>
        <v>69</v>
      </c>
      <c r="G19" s="20">
        <f t="shared" si="5"/>
        <v>132</v>
      </c>
      <c r="H19" s="20">
        <f t="shared" si="5"/>
        <v>0</v>
      </c>
      <c r="I19" s="19">
        <f t="shared" si="5"/>
        <v>0</v>
      </c>
      <c r="J19" s="21">
        <f t="shared" si="1"/>
        <v>406</v>
      </c>
      <c r="K19" s="23"/>
    </row>
    <row r="20" spans="1:11" x14ac:dyDescent="0.25">
      <c r="A20" s="13"/>
      <c r="B20" s="13"/>
      <c r="C20" s="14" t="s">
        <v>40</v>
      </c>
      <c r="D20" s="15" t="s">
        <v>41</v>
      </c>
      <c r="E20" s="22">
        <f>COUNTIFS('[1]FORLAN (11)'!$C:$C,E3,'[1]FORLAN (11)'!$O:$O,"&gt;59",'[1]FORLAN (11)'!$M:$M,"Laki-laki",'[1]FORLAN (11)'!$U:$U,"&gt;0",'[1]FORLAN (11)'!$V:$V,"&gt;0",'[1]FORLAN (11)'!$P:$P,"&gt;0",'[1]FORLAN (11)'!$Q:$Q,"&gt;0",'[1]FORLAN (11)'!$CI:$CI,"Ketergantungan ringan (B)")</f>
        <v>4</v>
      </c>
      <c r="F20" s="22">
        <f>COUNTIFS('[1]FORLAN (11)'!$C:$C,F3,'[1]FORLAN (11)'!$O:$O,"&gt;59",'[1]FORLAN (11)'!$M:$M,"Laki-laki",'[1]FORLAN (11)'!$U:$U,"&gt;0",'[1]FORLAN (11)'!$V:$V,"&gt;0",'[1]FORLAN (11)'!$P:$P,"&gt;0",'[1]FORLAN (11)'!$Q:$Q,"&gt;0",'[1]FORLAN (11)'!$CI:$CI,"Ketergantungan ringan (B)")</f>
        <v>0</v>
      </c>
      <c r="G20" s="22">
        <f>COUNTIFS('[1]FORLAN (11)'!$C:$C,G3,'[1]FORLAN (11)'!$O:$O,"&gt;59",'[1]FORLAN (11)'!$M:$M,"Laki-laki",'[1]FORLAN (11)'!$U:$U,"&gt;0",'[1]FORLAN (11)'!$V:$V,"&gt;0",'[1]FORLAN (11)'!$P:$P,"&gt;0",'[1]FORLAN (11)'!$Q:$Q,"&gt;0",'[1]FORLAN (11)'!$CI:$CI,"Ketergantungan ringan (B)")</f>
        <v>3</v>
      </c>
      <c r="H20" s="22">
        <f>COUNTIFS('[1]FORLAN (11)'!$C:$C,H3,'[1]FORLAN (11)'!$O:$O,"&gt;59",'[1]FORLAN (11)'!$M:$M,"Laki-laki",'[1]FORLAN (11)'!$U:$U,"&gt;0",'[1]FORLAN (11)'!$V:$V,"&gt;0",'[1]FORLAN (11)'!$P:$P,"&gt;0",'[1]FORLAN (11)'!$Q:$Q,"&gt;0",'[1]FORLAN (11)'!$CI:$CI,"Ketergantungan ringan (B)")</f>
        <v>0</v>
      </c>
      <c r="I20" s="15"/>
      <c r="J20" s="9">
        <f t="shared" si="1"/>
        <v>7</v>
      </c>
    </row>
    <row r="21" spans="1:11" x14ac:dyDescent="0.25">
      <c r="A21" s="13"/>
      <c r="B21" s="13"/>
      <c r="C21" s="14" t="s">
        <v>42</v>
      </c>
      <c r="D21" s="15" t="s">
        <v>43</v>
      </c>
      <c r="E21" s="22">
        <f>COUNTIFS('[1]FORLAN (11)'!$C:$C,E3,'[1]FORLAN (11)'!$O:$O,"&gt;59",'[1]FORLAN (11)'!$M:$M,"Perempuan",'[1]FORLAN (11)'!$U:$U,"&gt;0",'[1]FORLAN (11)'!$V:$V,"&gt;0",'[1]FORLAN (11)'!$P:$P,"&gt;0",'[1]FORLAN (11)'!$Q:$Q,"&gt;0",'[1]FORLAN (11)'!$CI:$CI,"Ketergantungan ringan (B)")</f>
        <v>2</v>
      </c>
      <c r="F21" s="22">
        <f>COUNTIFS('[1]FORLAN (11)'!$C:$C,F3,'[1]FORLAN (11)'!$O:$O,"&gt;59",'[1]FORLAN (11)'!$M:$M,"Perempuan",'[1]FORLAN (11)'!$U:$U,"&gt;0",'[1]FORLAN (11)'!$V:$V,"&gt;0",'[1]FORLAN (11)'!$P:$P,"&gt;0",'[1]FORLAN (11)'!$Q:$Q,"&gt;0",'[1]FORLAN (11)'!$CI:$CI,"Ketergantungan ringan (B)")</f>
        <v>4</v>
      </c>
      <c r="G21" s="22">
        <f>COUNTIFS('[1]FORLAN (11)'!$C:$C,G3,'[1]FORLAN (11)'!$O:$O,"&gt;59",'[1]FORLAN (11)'!$M:$M,"Perempuan",'[1]FORLAN (11)'!$U:$U,"&gt;0",'[1]FORLAN (11)'!$V:$V,"&gt;0",'[1]FORLAN (11)'!$P:$P,"&gt;0",'[1]FORLAN (11)'!$Q:$Q,"&gt;0",'[1]FORLAN (11)'!$CI:$CI,"Ketergantungan ringan (B)")</f>
        <v>2</v>
      </c>
      <c r="H21" s="22">
        <f>COUNTIFS('[1]FORLAN (11)'!$C:$C,H3,'[1]FORLAN (11)'!$O:$O,"&gt;59",'[1]FORLAN (11)'!$M:$M,"Perempuan",'[1]FORLAN (11)'!$U:$U,"&gt;0",'[1]FORLAN (11)'!$V:$V,"&gt;0",'[1]FORLAN (11)'!$P:$P,"&gt;0",'[1]FORLAN (11)'!$Q:$Q,"&gt;0",'[1]FORLAN (11)'!$CI:$CI,"Ketergantungan ringan (B)")</f>
        <v>0</v>
      </c>
      <c r="I21" s="15"/>
      <c r="J21" s="9">
        <f t="shared" si="1"/>
        <v>8</v>
      </c>
    </row>
    <row r="22" spans="1:11" x14ac:dyDescent="0.25">
      <c r="A22" s="13"/>
      <c r="B22" s="13"/>
      <c r="C22" s="18" t="s">
        <v>44</v>
      </c>
      <c r="D22" s="19" t="s">
        <v>45</v>
      </c>
      <c r="E22" s="20">
        <f>E20+E21</f>
        <v>6</v>
      </c>
      <c r="F22" s="20">
        <f t="shared" ref="F22:I22" si="6">F20+F21</f>
        <v>4</v>
      </c>
      <c r="G22" s="20">
        <f t="shared" si="6"/>
        <v>5</v>
      </c>
      <c r="H22" s="20">
        <f t="shared" si="6"/>
        <v>0</v>
      </c>
      <c r="I22" s="19">
        <f t="shared" si="6"/>
        <v>0</v>
      </c>
      <c r="J22" s="21">
        <f t="shared" si="1"/>
        <v>15</v>
      </c>
    </row>
    <row r="23" spans="1:11" x14ac:dyDescent="0.25">
      <c r="A23" s="13"/>
      <c r="B23" s="13"/>
      <c r="C23" s="14" t="s">
        <v>46</v>
      </c>
      <c r="D23" s="15" t="s">
        <v>47</v>
      </c>
      <c r="E23" s="22">
        <f>COUNTIFS('[1]FORLAN (11)'!$C:$C,E3,'[1]FORLAN (11)'!$O:$O,"&gt;59",'[1]FORLAN (11)'!$M:$M,"Laki-laki",'[1]FORLAN (11)'!$U:$U,"&gt;0",'[1]FORLAN (11)'!$V:$V,"&gt;0",'[1]FORLAN (11)'!$P:$P,"&gt;0",'[1]FORLAN (11)'!$Q:$Q,"&gt;0",'[1]FORLAN (11)'!$CI:$CI,"Ketergantungan berat (C)")</f>
        <v>0</v>
      </c>
      <c r="F23" s="22">
        <f>COUNTIFS('[1]FORLAN (11)'!$C:$C,F3,'[1]FORLAN (11)'!$O:$O,"&gt;59",'[1]FORLAN (11)'!$M:$M,"Laki-laki",'[1]FORLAN (11)'!$U:$U,"&gt;0",'[1]FORLAN (11)'!$V:$V,"&gt;0",'[1]FORLAN (11)'!$P:$P,"&gt;0",'[1]FORLAN (11)'!$Q:$Q,"&gt;0",'[1]FORLAN (11)'!$CI:$CI,"Ketergantungan berat (C)")</f>
        <v>0</v>
      </c>
      <c r="G23" s="22">
        <f>COUNTIFS('[1]FORLAN (11)'!$C:$C,G3,'[1]FORLAN (11)'!$O:$O,"&gt;59",'[1]FORLAN (11)'!$M:$M,"Laki-laki",'[1]FORLAN (11)'!$U:$U,"&gt;0",'[1]FORLAN (11)'!$V:$V,"&gt;0",'[1]FORLAN (11)'!$P:$P,"&gt;0",'[1]FORLAN (11)'!$Q:$Q,"&gt;0",'[1]FORLAN (11)'!$CI:$CI,"Ketergantungan berat (C)")</f>
        <v>0</v>
      </c>
      <c r="H23" s="22">
        <f>COUNTIFS('[1]FORLAN (11)'!$C:$C,H3,'[1]FORLAN (11)'!$O:$O,"&gt;59",'[1]FORLAN (11)'!$M:$M,"Laki-laki",'[1]FORLAN (11)'!$U:$U,"&gt;0",'[1]FORLAN (11)'!$V:$V,"&gt;0",'[1]FORLAN (11)'!$P:$P,"&gt;0",'[1]FORLAN (11)'!$Q:$Q,"&gt;0",'[1]FORLAN (11)'!$CI:$CI,"Ketergantungan berat (C)")</f>
        <v>0</v>
      </c>
      <c r="I23" s="15"/>
      <c r="J23" s="9">
        <f t="shared" si="1"/>
        <v>0</v>
      </c>
    </row>
    <row r="24" spans="1:11" x14ac:dyDescent="0.25">
      <c r="A24" s="13"/>
      <c r="B24" s="13"/>
      <c r="C24" s="14" t="s">
        <v>48</v>
      </c>
      <c r="D24" s="15" t="s">
        <v>49</v>
      </c>
      <c r="E24" s="22">
        <f>COUNTIFS('[1]FORLAN (11)'!$C:$C,E3,'[1]FORLAN (11)'!$O:$O,"&gt;59",'[1]FORLAN (11)'!$M:$M,"Perempuan",'[1]FORLAN (11)'!$U:$U,"&gt;0",'[1]FORLAN (11)'!$V:$V,"&gt;0",'[1]FORLAN (11)'!$P:$P,"&gt;0",'[1]FORLAN (11)'!$Q:$Q,"&gt;0",'[1]FORLAN (11)'!$CI:$CI,"Ketergantungan berat (C)")</f>
        <v>0</v>
      </c>
      <c r="F24" s="22">
        <f>COUNTIFS('[1]FORLAN (11)'!$C:$C,F3,'[1]FORLAN (11)'!$O:$O,"&gt;59",'[1]FORLAN (11)'!$M:$M,"Perempuan",'[1]FORLAN (11)'!$U:$U,"&gt;0",'[1]FORLAN (11)'!$V:$V,"&gt;0",'[1]FORLAN (11)'!$P:$P,"&gt;0",'[1]FORLAN (11)'!$Q:$Q,"&gt;0",'[1]FORLAN (11)'!$CI:$CI,"Ketergantungan berat (C)")</f>
        <v>0</v>
      </c>
      <c r="G24" s="22">
        <f>COUNTIFS('[1]FORLAN (11)'!$C:$C,G3,'[1]FORLAN (11)'!$O:$O,"&gt;59",'[1]FORLAN (11)'!$M:$M,"Perempuan",'[1]FORLAN (11)'!$U:$U,"&gt;0",'[1]FORLAN (11)'!$V:$V,"&gt;0",'[1]FORLAN (11)'!$P:$P,"&gt;0",'[1]FORLAN (11)'!$Q:$Q,"&gt;0",'[1]FORLAN (11)'!$CI:$CI,"Ketergantungan berat (C)")</f>
        <v>0</v>
      </c>
      <c r="H24" s="22">
        <f>COUNTIFS('[1]FORLAN (11)'!$C:$C,H3,'[1]FORLAN (11)'!$O:$O,"&gt;59",'[1]FORLAN (11)'!$M:$M,"Perempuan",'[1]FORLAN (11)'!$U:$U,"&gt;0",'[1]FORLAN (11)'!$V:$V,"&gt;0",'[1]FORLAN (11)'!$P:$P,"&gt;0",'[1]FORLAN (11)'!$Q:$Q,"&gt;0",'[1]FORLAN (11)'!$CI:$CI,"Ketergantungan berat (C)")</f>
        <v>0</v>
      </c>
      <c r="I24" s="15"/>
      <c r="J24" s="9">
        <f t="shared" si="1"/>
        <v>0</v>
      </c>
    </row>
    <row r="25" spans="1:11" x14ac:dyDescent="0.25">
      <c r="A25" s="13"/>
      <c r="B25" s="13"/>
      <c r="C25" s="18" t="s">
        <v>50</v>
      </c>
      <c r="D25" s="19" t="s">
        <v>51</v>
      </c>
      <c r="E25" s="20">
        <f>E23+E24</f>
        <v>0</v>
      </c>
      <c r="F25" s="20">
        <f t="shared" ref="F25:I25" si="7">F23+F24</f>
        <v>0</v>
      </c>
      <c r="G25" s="20">
        <f t="shared" si="7"/>
        <v>0</v>
      </c>
      <c r="H25" s="20">
        <f t="shared" si="7"/>
        <v>0</v>
      </c>
      <c r="I25" s="19">
        <f t="shared" si="7"/>
        <v>0</v>
      </c>
      <c r="J25" s="21">
        <f t="shared" si="1"/>
        <v>0</v>
      </c>
    </row>
    <row r="26" spans="1:11" x14ac:dyDescent="0.25">
      <c r="A26" s="24"/>
      <c r="B26" s="13" t="s">
        <v>52</v>
      </c>
      <c r="C26" s="14" t="s">
        <v>53</v>
      </c>
      <c r="D26" s="15" t="s">
        <v>54</v>
      </c>
      <c r="E26" s="22">
        <f>COUNTIFS('[1]FORLAN (11)'!$C:$C,E3,'[1]FORLAN (11)'!$O:$O,"&gt;59",'[1]FORLAN (11)'!$M:$M,"Laki-laki",'[1]FORLAN (11)'!$U:$U,"&gt;0",'[1]FORLAN (11)'!$V:$V,"&gt;0",'[1]FORLAN (11)'!$P:$P,"&gt;0",'[1]FORLAN (11)'!$Q:$Q,"&gt;0")</f>
        <v>89</v>
      </c>
      <c r="F26" s="22">
        <f>COUNTIFS('[1]FORLAN (11)'!$C:$C,F3,'[1]FORLAN (11)'!$O:$O,"&gt;59",'[1]FORLAN (11)'!$M:$M,"Laki-laki",'[1]FORLAN (11)'!$U:$U,"&gt;0",'[1]FORLAN (11)'!$V:$V,"&gt;0",'[1]FORLAN (11)'!$P:$P,"&gt;0",'[1]FORLAN (11)'!$Q:$Q,"&gt;0")</f>
        <v>26</v>
      </c>
      <c r="G26" s="22">
        <f>COUNTIFS('[1]FORLAN (11)'!$C:$C,G3,'[1]FORLAN (11)'!$O:$O,"&gt;59",'[1]FORLAN (11)'!$M:$M,"Laki-laki",'[1]FORLAN (11)'!$U:$U,"&gt;0",'[1]FORLAN (11)'!$V:$V,"&gt;0",'[1]FORLAN (11)'!$P:$P,"&gt;0",'[1]FORLAN (11)'!$Q:$Q,"&gt;0")</f>
        <v>57</v>
      </c>
      <c r="H26" s="22">
        <f>COUNTIFS('[1]FORLAN (11)'!$C:$C,H3,'[1]FORLAN (11)'!$O:$O,"&gt;59",'[1]FORLAN (11)'!$M:$M,"Laki-laki",'[1]FORLAN (11)'!$U:$U,"&gt;0",'[1]FORLAN (11)'!$V:$V,"&gt;0",'[1]FORLAN (11)'!$P:$P,"&gt;0",'[1]FORLAN (11)'!$Q:$Q,"&gt;0")</f>
        <v>0</v>
      </c>
      <c r="I26" s="15"/>
      <c r="J26" s="9">
        <f t="shared" si="1"/>
        <v>172</v>
      </c>
    </row>
    <row r="27" spans="1:11" x14ac:dyDescent="0.25">
      <c r="A27" s="25"/>
      <c r="B27" s="13"/>
      <c r="C27" s="14" t="s">
        <v>55</v>
      </c>
      <c r="D27" s="15" t="s">
        <v>56</v>
      </c>
      <c r="E27" s="22">
        <f>COUNTIFS('[1]FORLAN (11)'!$C:$C,E3,'[1]FORLAN (11)'!$O:$O,"&gt;59",'[1]FORLAN (11)'!$M:$M,"Perempuan",'[1]FORLAN (11)'!$U:$U,"&gt;0",'[1]FORLAN (11)'!$V:$V,"&gt;0",'[1]FORLAN (11)'!$P:$P,"&gt;0",'[1]FORLAN (11)'!$Q:$Q,"&gt;0")</f>
        <v>122</v>
      </c>
      <c r="F27" s="22">
        <f>COUNTIFS('[1]FORLAN (11)'!$C:$C,F3,'[1]FORLAN (11)'!$O:$O,"&gt;59",'[1]FORLAN (11)'!$M:$M,"Perempuan",'[1]FORLAN (11)'!$U:$U,"&gt;0",'[1]FORLAN (11)'!$V:$V,"&gt;0",'[1]FORLAN (11)'!$P:$P,"&gt;0",'[1]FORLAN (11)'!$Q:$Q,"&gt;0")</f>
        <v>47</v>
      </c>
      <c r="G27" s="22">
        <f>COUNTIFS('[1]FORLAN (11)'!$C:$C,G3,'[1]FORLAN (11)'!$O:$O,"&gt;59",'[1]FORLAN (11)'!$M:$M,"Perempuan",'[1]FORLAN (11)'!$U:$U,"&gt;0",'[1]FORLAN (11)'!$V:$V,"&gt;0",'[1]FORLAN (11)'!$P:$P,"&gt;0",'[1]FORLAN (11)'!$Q:$Q,"&gt;0")</f>
        <v>80</v>
      </c>
      <c r="H27" s="22">
        <f>COUNTIFS('[1]FORLAN (11)'!$C:$C,H3,'[1]FORLAN (11)'!$O:$O,"&gt;59",'[1]FORLAN (11)'!$M:$M,"Perempuan",'[1]FORLAN (11)'!$U:$U,"&gt;0",'[1]FORLAN (11)'!$V:$V,"&gt;0",'[1]FORLAN (11)'!$P:$P,"&gt;0",'[1]FORLAN (11)'!$Q:$Q,"&gt;0")</f>
        <v>0</v>
      </c>
      <c r="I27" s="15"/>
      <c r="J27" s="9">
        <f t="shared" si="1"/>
        <v>249</v>
      </c>
    </row>
    <row r="28" spans="1:11" x14ac:dyDescent="0.25">
      <c r="A28" s="26"/>
      <c r="B28" s="13"/>
      <c r="C28" s="18" t="s">
        <v>57</v>
      </c>
      <c r="D28" s="19" t="s">
        <v>58</v>
      </c>
      <c r="E28" s="20">
        <f>E26+E27</f>
        <v>211</v>
      </c>
      <c r="F28" s="20">
        <f t="shared" ref="F28:I28" si="8">F26+F27</f>
        <v>73</v>
      </c>
      <c r="G28" s="20">
        <f t="shared" si="8"/>
        <v>137</v>
      </c>
      <c r="H28" s="20">
        <f t="shared" si="8"/>
        <v>0</v>
      </c>
      <c r="I28" s="19">
        <f t="shared" si="8"/>
        <v>0</v>
      </c>
      <c r="J28" s="21">
        <f t="shared" si="1"/>
        <v>421</v>
      </c>
    </row>
    <row r="29" spans="1:11" x14ac:dyDescent="0.25">
      <c r="A29" s="24"/>
      <c r="B29" s="13" t="s">
        <v>59</v>
      </c>
      <c r="C29" s="14" t="s">
        <v>60</v>
      </c>
      <c r="D29" s="15" t="s">
        <v>61</v>
      </c>
      <c r="E29" s="16"/>
      <c r="F29" s="16"/>
      <c r="G29" s="16"/>
      <c r="H29" s="16"/>
      <c r="I29" s="15"/>
      <c r="J29" s="9">
        <f t="shared" si="1"/>
        <v>0</v>
      </c>
    </row>
    <row r="30" spans="1:11" x14ac:dyDescent="0.25">
      <c r="A30" s="25"/>
      <c r="B30" s="13"/>
      <c r="C30" s="14" t="s">
        <v>62</v>
      </c>
      <c r="D30" s="15" t="s">
        <v>63</v>
      </c>
      <c r="E30" s="16"/>
      <c r="F30" s="16"/>
      <c r="G30" s="16"/>
      <c r="H30" s="16"/>
      <c r="I30" s="15"/>
      <c r="J30" s="9">
        <f t="shared" si="1"/>
        <v>0</v>
      </c>
    </row>
    <row r="31" spans="1:11" x14ac:dyDescent="0.25">
      <c r="A31" s="26"/>
      <c r="B31" s="13"/>
      <c r="C31" s="18" t="s">
        <v>64</v>
      </c>
      <c r="D31" s="19" t="s">
        <v>65</v>
      </c>
      <c r="E31" s="20">
        <f>E29+E30</f>
        <v>0</v>
      </c>
      <c r="F31" s="20">
        <f t="shared" ref="F31:I31" si="9">F29+F30</f>
        <v>0</v>
      </c>
      <c r="G31" s="20">
        <f t="shared" si="9"/>
        <v>0</v>
      </c>
      <c r="H31" s="20">
        <f t="shared" si="9"/>
        <v>0</v>
      </c>
      <c r="I31" s="19">
        <f t="shared" si="9"/>
        <v>0</v>
      </c>
      <c r="J31" s="21">
        <f t="shared" si="1"/>
        <v>0</v>
      </c>
    </row>
    <row r="32" spans="1:11" x14ac:dyDescent="0.25">
      <c r="A32" s="24"/>
      <c r="B32" s="13" t="s">
        <v>66</v>
      </c>
      <c r="C32" s="14" t="s">
        <v>67</v>
      </c>
      <c r="D32" s="15" t="s">
        <v>68</v>
      </c>
      <c r="E32" s="16"/>
      <c r="F32" s="16"/>
      <c r="G32" s="16"/>
      <c r="H32" s="16"/>
      <c r="I32" s="15"/>
      <c r="J32" s="9">
        <f t="shared" si="1"/>
        <v>0</v>
      </c>
    </row>
    <row r="33" spans="1:15" x14ac:dyDescent="0.25">
      <c r="A33" s="25"/>
      <c r="B33" s="13"/>
      <c r="C33" s="14" t="s">
        <v>69</v>
      </c>
      <c r="D33" s="15" t="s">
        <v>70</v>
      </c>
      <c r="E33" s="16"/>
      <c r="F33" s="16"/>
      <c r="G33" s="16"/>
      <c r="H33" s="16"/>
      <c r="I33" s="15"/>
      <c r="J33" s="9">
        <f t="shared" si="1"/>
        <v>0</v>
      </c>
    </row>
    <row r="34" spans="1:15" x14ac:dyDescent="0.25">
      <c r="A34" s="26"/>
      <c r="B34" s="13"/>
      <c r="C34" s="18" t="s">
        <v>71</v>
      </c>
      <c r="D34" s="19" t="s">
        <v>72</v>
      </c>
      <c r="E34" s="20">
        <f>E32+E33</f>
        <v>0</v>
      </c>
      <c r="F34" s="20">
        <f t="shared" ref="F34:I34" si="10">F32+F33</f>
        <v>0</v>
      </c>
      <c r="G34" s="20">
        <f t="shared" si="10"/>
        <v>0</v>
      </c>
      <c r="H34" s="20">
        <f t="shared" si="10"/>
        <v>0</v>
      </c>
      <c r="I34" s="19">
        <f t="shared" si="10"/>
        <v>0</v>
      </c>
      <c r="J34" s="21">
        <f t="shared" si="1"/>
        <v>0</v>
      </c>
    </row>
    <row r="35" spans="1:15" x14ac:dyDescent="0.25">
      <c r="A35" s="14"/>
      <c r="B35" s="27" t="s">
        <v>73</v>
      </c>
      <c r="C35" s="14" t="s">
        <v>74</v>
      </c>
      <c r="D35" s="15" t="s">
        <v>75</v>
      </c>
      <c r="E35" s="16"/>
      <c r="F35" s="16"/>
      <c r="G35" s="16"/>
      <c r="H35" s="16"/>
      <c r="I35" s="15"/>
      <c r="J35" s="9">
        <f t="shared" si="1"/>
        <v>0</v>
      </c>
    </row>
    <row r="36" spans="1:15" x14ac:dyDescent="0.25">
      <c r="A36" s="14"/>
      <c r="B36" s="28"/>
      <c r="C36" s="14" t="s">
        <v>76</v>
      </c>
      <c r="D36" s="15" t="s">
        <v>77</v>
      </c>
      <c r="E36" s="16"/>
      <c r="F36" s="16"/>
      <c r="G36" s="16"/>
      <c r="H36" s="16"/>
      <c r="I36" s="15"/>
      <c r="J36" s="9">
        <f t="shared" si="1"/>
        <v>0</v>
      </c>
    </row>
    <row r="37" spans="1:15" x14ac:dyDescent="0.25">
      <c r="A37" s="14"/>
      <c r="B37" s="28"/>
      <c r="C37" s="18" t="s">
        <v>78</v>
      </c>
      <c r="D37" s="19" t="s">
        <v>79</v>
      </c>
      <c r="E37" s="20">
        <f>E35+E36</f>
        <v>0</v>
      </c>
      <c r="F37" s="20">
        <f t="shared" ref="F37:I37" si="11">F35+F36</f>
        <v>0</v>
      </c>
      <c r="G37" s="20">
        <f t="shared" si="11"/>
        <v>0</v>
      </c>
      <c r="H37" s="20">
        <f t="shared" si="11"/>
        <v>0</v>
      </c>
      <c r="I37" s="19">
        <f t="shared" si="11"/>
        <v>0</v>
      </c>
      <c r="J37" s="21">
        <f t="shared" si="1"/>
        <v>0</v>
      </c>
    </row>
    <row r="38" spans="1:15" x14ac:dyDescent="0.25">
      <c r="A38" s="14"/>
      <c r="B38" s="28"/>
      <c r="C38" s="14" t="s">
        <v>80</v>
      </c>
      <c r="D38" s="15" t="s">
        <v>81</v>
      </c>
      <c r="E38" s="22">
        <f>COUNTIFS('[1]FORLAN (11)'!$C:$C,E3,'[1]FORLAN (11)'!$O:$O,"&gt;=60",'[1]FORLAN (11)'!$M:$M,"Laki-laki",'[1]FORLAN (11)'!$U:$U,"&gt;0",'[1]FORLAN (11)'!$V:$V,"&gt;0",'[1]FORLAN (11)'!$P:$P,"&gt;0",'[1]FORLAN (11)'!$Q:$Q,"&gt;0",'[1]FORLAN (11)'!$CZ:$CZ,"Gangguan Depresi")</f>
        <v>0</v>
      </c>
      <c r="F38" s="22">
        <f>COUNTIFS('[1]FORLAN (11)'!$C:$C,F3,'[1]FORLAN (11)'!$O:$O,"&gt;=60",'[1]FORLAN (11)'!$M:$M,"Laki-laki",'[1]FORLAN (11)'!$U:$U,"&gt;0",'[1]FORLAN (11)'!$V:$V,"&gt;0",'[1]FORLAN (11)'!$P:$P,"&gt;0",'[1]FORLAN (11)'!$Q:$Q,"&gt;0",'[1]FORLAN (11)'!$CZ:$CZ,"Gangguan Depresi")</f>
        <v>0</v>
      </c>
      <c r="G38" s="22">
        <f>COUNTIFS('[1]FORLAN (11)'!$C:$C,G3,'[1]FORLAN (11)'!$O:$O,"&gt;=60",'[1]FORLAN (11)'!$M:$M,"Laki-laki",'[1]FORLAN (11)'!$U:$U,"&gt;0",'[1]FORLAN (11)'!$V:$V,"&gt;0",'[1]FORLAN (11)'!$P:$P,"&gt;0",'[1]FORLAN (11)'!$Q:$Q,"&gt;0",'[1]FORLAN (11)'!$CZ:$CZ,"Gangguan Depresi")</f>
        <v>0</v>
      </c>
      <c r="H38" s="22">
        <f>COUNTIFS('[1]FORLAN (11)'!$C:$C,H3,'[1]FORLAN (11)'!$O:$O,"&gt;=60",'[1]FORLAN (11)'!$M:$M,"Laki-laki",'[1]FORLAN (11)'!$U:$U,"&gt;0",'[1]FORLAN (11)'!$V:$V,"&gt;0",'[1]FORLAN (11)'!$P:$P,"&gt;0",'[1]FORLAN (11)'!$Q:$Q,"&gt;0",'[1]FORLAN (11)'!$CZ:$CZ,"Gangguan Depresi")</f>
        <v>0</v>
      </c>
      <c r="I38" s="15"/>
      <c r="J38" s="9">
        <f t="shared" si="1"/>
        <v>0</v>
      </c>
    </row>
    <row r="39" spans="1:15" x14ac:dyDescent="0.25">
      <c r="A39" s="14"/>
      <c r="B39" s="28"/>
      <c r="C39" s="14" t="s">
        <v>82</v>
      </c>
      <c r="D39" s="15" t="s">
        <v>83</v>
      </c>
      <c r="E39" s="22">
        <f>COUNTIFS('[1]FORLAN (11)'!$C:$C,E3,'[1]FORLAN (11)'!$O:$O,"&gt;=60",'[1]FORLAN (11)'!$M:$M,"Perempuan",'[1]FORLAN (11)'!$U:$U,"&gt;0",'[1]FORLAN (11)'!$V:$V,"&gt;0",'[1]FORLAN (11)'!$P:$P,"&gt;0",'[1]FORLAN (11)'!$Q:$Q,"&gt;0",'[1]FORLAN (11)'!$CZ:$CZ,"Gangguan Depresi")</f>
        <v>0</v>
      </c>
      <c r="F39" s="22">
        <f>COUNTIFS('[1]FORLAN (11)'!$C:$C,F3,'[1]FORLAN (11)'!$O:$O,"&gt;=60",'[1]FORLAN (11)'!$M:$M,"Perempuan",'[1]FORLAN (11)'!$U:$U,"&gt;0",'[1]FORLAN (11)'!$V:$V,"&gt;0",'[1]FORLAN (11)'!$P:$P,"&gt;0",'[1]FORLAN (11)'!$Q:$Q,"&gt;0",'[1]FORLAN (11)'!$CZ:$CZ,"Gangguan Depresi")</f>
        <v>0</v>
      </c>
      <c r="G39" s="22">
        <f>COUNTIFS('[1]FORLAN (11)'!$C:$C,G3,'[1]FORLAN (11)'!$O:$O,"&gt;=60",'[1]FORLAN (11)'!$M:$M,"Perempuan",'[1]FORLAN (11)'!$U:$U,"&gt;0",'[1]FORLAN (11)'!$V:$V,"&gt;0",'[1]FORLAN (11)'!$P:$P,"&gt;0",'[1]FORLAN (11)'!$Q:$Q,"&gt;0",'[1]FORLAN (11)'!$CZ:$CZ,"Gangguan Depresi")</f>
        <v>0</v>
      </c>
      <c r="H39" s="22">
        <f>COUNTIFS('[1]FORLAN (11)'!$C:$C,H3,'[1]FORLAN (11)'!$O:$O,"&gt;=60",'[1]FORLAN (11)'!$M:$M,"Perempuan",'[1]FORLAN (11)'!$U:$U,"&gt;0",'[1]FORLAN (11)'!$V:$V,"&gt;0",'[1]FORLAN (11)'!$P:$P,"&gt;0",'[1]FORLAN (11)'!$Q:$Q,"&gt;0",'[1]FORLAN (11)'!$CZ:$CZ,"Gangguan Depresi")</f>
        <v>0</v>
      </c>
      <c r="I39" s="15"/>
      <c r="J39" s="9">
        <f t="shared" si="1"/>
        <v>0</v>
      </c>
    </row>
    <row r="40" spans="1:15" x14ac:dyDescent="0.25">
      <c r="A40" s="14"/>
      <c r="B40" s="28"/>
      <c r="C40" s="18" t="s">
        <v>84</v>
      </c>
      <c r="D40" s="19" t="s">
        <v>85</v>
      </c>
      <c r="E40" s="20">
        <f>E38+E39</f>
        <v>0</v>
      </c>
      <c r="F40" s="20">
        <f t="shared" ref="F40:I40" si="12">F38+F39</f>
        <v>0</v>
      </c>
      <c r="G40" s="20">
        <f t="shared" si="12"/>
        <v>0</v>
      </c>
      <c r="H40" s="20">
        <f t="shared" si="12"/>
        <v>0</v>
      </c>
      <c r="I40" s="19">
        <f t="shared" si="12"/>
        <v>0</v>
      </c>
      <c r="J40" s="21">
        <f t="shared" si="1"/>
        <v>0</v>
      </c>
    </row>
    <row r="41" spans="1:15" ht="15" hidden="1" customHeight="1" x14ac:dyDescent="0.25">
      <c r="A41" s="14"/>
      <c r="B41" s="28"/>
      <c r="C41" s="14" t="s">
        <v>86</v>
      </c>
      <c r="D41" s="15" t="s">
        <v>87</v>
      </c>
      <c r="E41" s="22"/>
      <c r="F41" s="22"/>
      <c r="G41" s="22"/>
      <c r="H41" s="22"/>
      <c r="I41" s="15"/>
      <c r="J41" s="9">
        <f t="shared" si="1"/>
        <v>0</v>
      </c>
    </row>
    <row r="42" spans="1:15" ht="15" hidden="1" customHeight="1" x14ac:dyDescent="0.25">
      <c r="A42" s="14"/>
      <c r="B42" s="28"/>
      <c r="C42" s="14" t="s">
        <v>88</v>
      </c>
      <c r="D42" s="15" t="s">
        <v>89</v>
      </c>
      <c r="E42" s="22"/>
      <c r="F42" s="22"/>
      <c r="G42" s="22"/>
      <c r="H42" s="22"/>
      <c r="I42" s="15"/>
      <c r="J42" s="9">
        <f t="shared" si="1"/>
        <v>0</v>
      </c>
    </row>
    <row r="43" spans="1:15" ht="15" hidden="1" customHeight="1" x14ac:dyDescent="0.25">
      <c r="A43" s="14"/>
      <c r="B43" s="29"/>
      <c r="C43" s="18" t="s">
        <v>90</v>
      </c>
      <c r="D43" s="19" t="s">
        <v>91</v>
      </c>
      <c r="E43" s="20"/>
      <c r="F43" s="20"/>
      <c r="G43" s="20"/>
      <c r="H43" s="20"/>
      <c r="I43" s="19"/>
      <c r="J43" s="9">
        <f t="shared" si="1"/>
        <v>0</v>
      </c>
    </row>
    <row r="44" spans="1:15" x14ac:dyDescent="0.25">
      <c r="A44" s="14"/>
      <c r="B44" s="13" t="s">
        <v>92</v>
      </c>
      <c r="C44" s="14" t="s">
        <v>93</v>
      </c>
      <c r="D44" s="15" t="s">
        <v>94</v>
      </c>
      <c r="E44" s="16"/>
      <c r="F44" s="16"/>
      <c r="G44" s="16"/>
      <c r="H44" s="16"/>
      <c r="I44" s="15"/>
      <c r="J44" s="9">
        <f t="shared" si="1"/>
        <v>0</v>
      </c>
    </row>
    <row r="45" spans="1:15" x14ac:dyDescent="0.25">
      <c r="A45" s="14"/>
      <c r="B45" s="13"/>
      <c r="C45" s="14" t="s">
        <v>95</v>
      </c>
      <c r="D45" s="15" t="s">
        <v>96</v>
      </c>
      <c r="E45" s="16"/>
      <c r="F45" s="16"/>
      <c r="G45" s="16"/>
      <c r="H45" s="16"/>
      <c r="I45" s="15"/>
      <c r="J45" s="9">
        <f t="shared" si="1"/>
        <v>0</v>
      </c>
    </row>
    <row r="46" spans="1:15" x14ac:dyDescent="0.25">
      <c r="A46" s="14"/>
      <c r="B46" s="13"/>
      <c r="C46" s="18" t="s">
        <v>97</v>
      </c>
      <c r="D46" s="19" t="s">
        <v>98</v>
      </c>
      <c r="E46" s="20">
        <f>E44+E45</f>
        <v>0</v>
      </c>
      <c r="F46" s="20">
        <f t="shared" ref="F46:I46" si="13">F44+F45</f>
        <v>0</v>
      </c>
      <c r="G46" s="20">
        <f t="shared" si="13"/>
        <v>0</v>
      </c>
      <c r="H46" s="20">
        <f t="shared" si="13"/>
        <v>0</v>
      </c>
      <c r="I46" s="19">
        <f t="shared" si="13"/>
        <v>0</v>
      </c>
      <c r="J46" s="21">
        <f t="shared" si="1"/>
        <v>0</v>
      </c>
    </row>
    <row r="47" spans="1:15" x14ac:dyDescent="0.25">
      <c r="A47" s="14"/>
      <c r="B47" s="13"/>
      <c r="C47" s="14" t="s">
        <v>99</v>
      </c>
      <c r="D47" s="15" t="s">
        <v>100</v>
      </c>
      <c r="E47" s="16"/>
      <c r="F47" s="16"/>
      <c r="G47" s="16"/>
      <c r="H47" s="16"/>
      <c r="I47" s="15"/>
      <c r="J47" s="9">
        <f t="shared" si="1"/>
        <v>0</v>
      </c>
      <c r="L47" s="30"/>
      <c r="M47" s="30"/>
      <c r="N47" s="30"/>
      <c r="O47" s="30"/>
    </row>
    <row r="48" spans="1:15" x14ac:dyDescent="0.25">
      <c r="A48" s="14"/>
      <c r="B48" s="13"/>
      <c r="C48" s="14" t="s">
        <v>101</v>
      </c>
      <c r="D48" s="15" t="s">
        <v>102</v>
      </c>
      <c r="E48" s="16"/>
      <c r="F48" s="16"/>
      <c r="G48" s="16"/>
      <c r="H48" s="16"/>
      <c r="I48" s="15"/>
      <c r="J48" s="9">
        <f t="shared" si="1"/>
        <v>0</v>
      </c>
      <c r="L48" s="30"/>
      <c r="M48" s="30"/>
      <c r="N48" s="30"/>
      <c r="O48" s="30"/>
    </row>
    <row r="49" spans="1:15" x14ac:dyDescent="0.25">
      <c r="A49" s="14"/>
      <c r="B49" s="13"/>
      <c r="C49" s="18" t="s">
        <v>103</v>
      </c>
      <c r="D49" s="19" t="s">
        <v>104</v>
      </c>
      <c r="E49" s="20">
        <f>E47+E48</f>
        <v>0</v>
      </c>
      <c r="F49" s="20">
        <f t="shared" ref="F49:I49" si="14">F47+F48</f>
        <v>0</v>
      </c>
      <c r="G49" s="20">
        <f t="shared" si="14"/>
        <v>0</v>
      </c>
      <c r="H49" s="20">
        <f t="shared" si="14"/>
        <v>0</v>
      </c>
      <c r="I49" s="19">
        <f t="shared" si="14"/>
        <v>0</v>
      </c>
      <c r="J49" s="21">
        <f t="shared" si="1"/>
        <v>0</v>
      </c>
      <c r="K49" s="30"/>
    </row>
    <row r="50" spans="1:15" x14ac:dyDescent="0.25">
      <c r="A50" s="14"/>
      <c r="B50" s="13"/>
      <c r="C50" s="14" t="s">
        <v>105</v>
      </c>
      <c r="D50" s="15" t="s">
        <v>106</v>
      </c>
      <c r="E50" s="16"/>
      <c r="F50" s="16"/>
      <c r="G50" s="16"/>
      <c r="H50" s="16"/>
      <c r="I50" s="15"/>
      <c r="J50" s="9">
        <f t="shared" si="1"/>
        <v>0</v>
      </c>
    </row>
    <row r="51" spans="1:15" x14ac:dyDescent="0.25">
      <c r="A51" s="14"/>
      <c r="B51" s="13"/>
      <c r="C51" s="14" t="s">
        <v>107</v>
      </c>
      <c r="D51" s="15" t="s">
        <v>108</v>
      </c>
      <c r="E51" s="16"/>
      <c r="F51" s="16"/>
      <c r="G51" s="16"/>
      <c r="H51" s="16"/>
      <c r="I51" s="15"/>
      <c r="J51" s="9">
        <f t="shared" si="1"/>
        <v>0</v>
      </c>
    </row>
    <row r="52" spans="1:15" x14ac:dyDescent="0.25">
      <c r="A52" s="14"/>
      <c r="B52" s="13"/>
      <c r="C52" s="18" t="s">
        <v>109</v>
      </c>
      <c r="D52" s="19" t="s">
        <v>110</v>
      </c>
      <c r="E52" s="20">
        <f>E50+E51</f>
        <v>0</v>
      </c>
      <c r="F52" s="20">
        <f t="shared" ref="F52:I52" si="15">F50+F51</f>
        <v>0</v>
      </c>
      <c r="G52" s="20">
        <f t="shared" si="15"/>
        <v>0</v>
      </c>
      <c r="H52" s="20">
        <f t="shared" si="15"/>
        <v>0</v>
      </c>
      <c r="I52" s="19">
        <f t="shared" si="15"/>
        <v>0</v>
      </c>
      <c r="J52" s="21">
        <f t="shared" si="1"/>
        <v>0</v>
      </c>
    </row>
    <row r="53" spans="1:15" x14ac:dyDescent="0.25">
      <c r="A53" s="14"/>
      <c r="B53" s="13"/>
      <c r="C53" s="14" t="s">
        <v>111</v>
      </c>
      <c r="D53" s="15" t="s">
        <v>112</v>
      </c>
      <c r="E53" s="22">
        <f>COUNTIFS('[1]FORLAN (11)'!$C:$C,E3,'[1]FORLAN (11)'!$O:$O,"&gt;=60",'[1]FORLAN (11)'!$M:$M,"Laki-laki",'[1]FORLAN (11)'!$U:$U,"&gt;0",'[1]FORLAN (11)'!$V:$V,"&gt;0",'[1]FORLAN (11)'!$P:$P,"&gt;0",'[1]FORLAN (11)'!$Q:$Q,"&gt;0",'[1]FORLAN (11)'!BH:BH,"IMT Kurang")</f>
        <v>3</v>
      </c>
      <c r="F53" s="22">
        <f>COUNTIFS('[1]FORLAN (11)'!$C:$C,F3,'[1]FORLAN (11)'!$O:$O,"&gt;=60",'[1]FORLAN (11)'!$M:$M,"Laki-laki",'[1]FORLAN (11)'!$U:$U,"&gt;0",'[1]FORLAN (11)'!$V:$V,"&gt;0",'[1]FORLAN (11)'!$P:$P,"&gt;0",'[1]FORLAN (11)'!$Q:$Q,"&gt;0",'[1]FORLAN (11)'!BH:BH,"IMT Kurang")</f>
        <v>0</v>
      </c>
      <c r="G53" s="22">
        <f>COUNTIFS('[1]FORLAN (11)'!$C:$C,G3,'[1]FORLAN (11)'!$O:$O,"&gt;=60",'[1]FORLAN (11)'!$M:$M,"Laki-laki",'[1]FORLAN (11)'!$U:$U,"&gt;0",'[1]FORLAN (11)'!$V:$V,"&gt;0",'[1]FORLAN (11)'!$P:$P,"&gt;0",'[1]FORLAN (11)'!$Q:$Q,"&gt;0",'[1]FORLAN (11)'!BH:BH,"IMT Kurang")</f>
        <v>1</v>
      </c>
      <c r="H53" s="22">
        <f>COUNTIFS('[1]FORLAN (11)'!$C:$C,H3,'[1]FORLAN (11)'!$O:$O,"&gt;=60",'[1]FORLAN (11)'!$M:$M,"Laki-laki",'[1]FORLAN (11)'!$U:$U,"&gt;0",'[1]FORLAN (11)'!$V:$V,"&gt;0",'[1]FORLAN (11)'!$P:$P,"&gt;0",'[1]FORLAN (11)'!$Q:$Q,"&gt;0",'[1]FORLAN (11)'!BH:BH,"IMT Kurang")</f>
        <v>0</v>
      </c>
      <c r="I53" s="15"/>
      <c r="J53" s="9">
        <f t="shared" si="1"/>
        <v>4</v>
      </c>
      <c r="L53" s="30"/>
      <c r="M53" s="30"/>
      <c r="N53" s="30"/>
      <c r="O53" s="30"/>
    </row>
    <row r="54" spans="1:15" x14ac:dyDescent="0.25">
      <c r="A54" s="14"/>
      <c r="B54" s="13"/>
      <c r="C54" s="14" t="s">
        <v>113</v>
      </c>
      <c r="D54" s="15" t="s">
        <v>114</v>
      </c>
      <c r="E54" s="22">
        <f>COUNTIFS('[1]FORLAN (11)'!$C:$C,E3,'[1]FORLAN (11)'!$O:$O,"&gt;=60",'[1]FORLAN (11)'!$M:$M,"Perempuan",'[1]FORLAN (11)'!$U:$U,"&gt;0",'[1]FORLAN (11)'!$V:$V,"&gt;0",'[1]FORLAN (11)'!$P:$P,"&gt;0",'[1]FORLAN (11)'!$Q:$Q,"&gt;0",'[1]FORLAN (11)'!BH:BH,"IMT Kurang")</f>
        <v>7</v>
      </c>
      <c r="F54" s="22">
        <f>COUNTIFS('[1]FORLAN (11)'!$C:$C,F3,'[1]FORLAN (11)'!$O:$O,"&gt;=60",'[1]FORLAN (11)'!$M:$M,"Perempuan",'[1]FORLAN (11)'!$U:$U,"&gt;0",'[1]FORLAN (11)'!$V:$V,"&gt;0",'[1]FORLAN (11)'!$P:$P,"&gt;0",'[1]FORLAN (11)'!$Q:$Q,"&gt;0",'[1]FORLAN (11)'!BH:BH,"IMT Kurang")</f>
        <v>1</v>
      </c>
      <c r="G54" s="22">
        <f>COUNTIFS('[1]FORLAN (11)'!$C:$C,G3,'[1]FORLAN (11)'!$O:$O,"&gt;=60",'[1]FORLAN (11)'!$M:$M,"Perempuan",'[1]FORLAN (11)'!$U:$U,"&gt;0",'[1]FORLAN (11)'!$V:$V,"&gt;0",'[1]FORLAN (11)'!$P:$P,"&gt;0",'[1]FORLAN (11)'!$Q:$Q,"&gt;0",'[1]FORLAN (11)'!BH:BH,"IMT Kurang")</f>
        <v>1</v>
      </c>
      <c r="H54" s="22">
        <f>COUNTIFS('[1]FORLAN (11)'!$C:$C,H3,'[1]FORLAN (11)'!$O:$O,"&gt;=60",'[1]FORLAN (11)'!$M:$M,"Perempuan",'[1]FORLAN (11)'!$U:$U,"&gt;0",'[1]FORLAN (11)'!$V:$V,"&gt;0",'[1]FORLAN (11)'!$P:$P,"&gt;0",'[1]FORLAN (11)'!$Q:$Q,"&gt;0",'[1]FORLAN (11)'!BH:BH,"IMT Kurang")</f>
        <v>0</v>
      </c>
      <c r="I54" s="15"/>
      <c r="J54" s="9">
        <f t="shared" si="1"/>
        <v>9</v>
      </c>
      <c r="L54" s="30"/>
      <c r="M54" s="30"/>
      <c r="N54" s="30"/>
      <c r="O54" s="30"/>
    </row>
    <row r="55" spans="1:15" x14ac:dyDescent="0.25">
      <c r="A55" s="14"/>
      <c r="B55" s="13"/>
      <c r="C55" s="18" t="s">
        <v>115</v>
      </c>
      <c r="D55" s="19" t="s">
        <v>116</v>
      </c>
      <c r="E55" s="20">
        <f>E53+E54</f>
        <v>10</v>
      </c>
      <c r="F55" s="20">
        <f t="shared" ref="F55:I55" si="16">F53+F54</f>
        <v>1</v>
      </c>
      <c r="G55" s="20">
        <f t="shared" si="16"/>
        <v>2</v>
      </c>
      <c r="H55" s="20">
        <f t="shared" si="16"/>
        <v>0</v>
      </c>
      <c r="I55" s="19">
        <f t="shared" si="16"/>
        <v>0</v>
      </c>
      <c r="J55" s="21">
        <f t="shared" si="1"/>
        <v>13</v>
      </c>
    </row>
    <row r="56" spans="1:15" x14ac:dyDescent="0.25">
      <c r="A56" s="14"/>
      <c r="B56" s="13"/>
      <c r="C56" s="14" t="s">
        <v>117</v>
      </c>
      <c r="D56" s="15" t="s">
        <v>118</v>
      </c>
      <c r="E56" s="22">
        <f>COUNTIFS('[1]FORLAN (11)'!$C:$C,E3,'[1]FORLAN (11)'!$O:$O,"&gt;=60",'[1]FORLAN (11)'!$M:$M,"Laki-laki",'[1]FORLAN (11)'!$U:$U,"&gt;0",'[1]FORLAN (11)'!$V:$V,"&gt;0",'[1]FORLAN (11)'!$P:$P,"&gt;0",'[1]FORLAN (11)'!$Q:$Q,"&gt;0",'[1]FORLAN (11)'!BH:BH,"Normal")</f>
        <v>38</v>
      </c>
      <c r="F56" s="22">
        <f>COUNTIFS('[1]FORLAN (11)'!$C:$C,F3,'[1]FORLAN (11)'!$O:$O,"&gt;=60",'[1]FORLAN (11)'!$M:$M,"Laki-laki",'[1]FORLAN (11)'!$U:$U,"&gt;0",'[1]FORLAN (11)'!$V:$V,"&gt;0",'[1]FORLAN (11)'!$P:$P,"&gt;0",'[1]FORLAN (11)'!$Q:$Q,"&gt;0",'[1]FORLAN (11)'!BH:BH,"Normal")</f>
        <v>15</v>
      </c>
      <c r="G56" s="22">
        <f>COUNTIFS('[1]FORLAN (11)'!$C:$C,G3,'[1]FORLAN (11)'!$O:$O,"&gt;=60",'[1]FORLAN (11)'!$M:$M,"Laki-laki",'[1]FORLAN (11)'!$U:$U,"&gt;0",'[1]FORLAN (11)'!$V:$V,"&gt;0",'[1]FORLAN (11)'!$P:$P,"&gt;0",'[1]FORLAN (11)'!$Q:$Q,"&gt;0",'[1]FORLAN (11)'!BH:BH,"Normal")</f>
        <v>19</v>
      </c>
      <c r="H56" s="22">
        <f>COUNTIFS('[1]FORLAN (11)'!$C:$C,H3,'[1]FORLAN (11)'!$O:$O,"&gt;=60",'[1]FORLAN (11)'!$M:$M,"Laki-laki",'[1]FORLAN (11)'!$U:$U,"&gt;0",'[1]FORLAN (11)'!$V:$V,"&gt;0",'[1]FORLAN (11)'!$P:$P,"&gt;0",'[1]FORLAN (11)'!$Q:$Q,"&gt;0",'[1]FORLAN (11)'!BH:BH,"Normal")</f>
        <v>0</v>
      </c>
      <c r="I56" s="15"/>
      <c r="J56" s="9">
        <f t="shared" si="1"/>
        <v>72</v>
      </c>
      <c r="L56" s="30"/>
      <c r="M56" s="30"/>
      <c r="N56" s="30"/>
      <c r="O56" s="30"/>
    </row>
    <row r="57" spans="1:15" x14ac:dyDescent="0.25">
      <c r="A57" s="14"/>
      <c r="B57" s="13"/>
      <c r="C57" s="14" t="s">
        <v>119</v>
      </c>
      <c r="D57" s="15" t="s">
        <v>120</v>
      </c>
      <c r="E57" s="22">
        <f>COUNTIFS('[1]FORLAN (11)'!$C:$C,E3,'[1]FORLAN (11)'!$O:$O,"&gt;=60",'[1]FORLAN (11)'!$M:$M,"Perempuan",'[1]FORLAN (11)'!$U:$U,"&gt;0",'[1]FORLAN (11)'!$V:$V,"&gt;0",'[1]FORLAN (11)'!$P:$P,"&gt;0",'[1]FORLAN (11)'!$Q:$Q,"&gt;0",'[1]FORLAN (11)'!BH:BH,"Normal")</f>
        <v>58</v>
      </c>
      <c r="F57" s="22">
        <f>COUNTIFS('[1]FORLAN (11)'!$C:$C,F3,'[1]FORLAN (11)'!$O:$O,"&gt;=60",'[1]FORLAN (11)'!$M:$M,"Perempuan",'[1]FORLAN (11)'!$U:$U,"&gt;0",'[1]FORLAN (11)'!$V:$V,"&gt;0",'[1]FORLAN (11)'!$P:$P,"&gt;0",'[1]FORLAN (11)'!$Q:$Q,"&gt;0",'[1]FORLAN (11)'!BH:BH,"Normal")</f>
        <v>25</v>
      </c>
      <c r="G57" s="22">
        <f>COUNTIFS('[1]FORLAN (11)'!$C:$C,G3,'[1]FORLAN (11)'!$O:$O,"&gt;=60",'[1]FORLAN (11)'!$M:$M,"Perempuan",'[1]FORLAN (11)'!$U:$U,"&gt;0",'[1]FORLAN (11)'!$V:$V,"&gt;0",'[1]FORLAN (11)'!$P:$P,"&gt;0",'[1]FORLAN (11)'!$Q:$Q,"&gt;0",'[1]FORLAN (11)'!BH:BH,"Normal")</f>
        <v>33</v>
      </c>
      <c r="H57" s="22">
        <f>COUNTIFS('[1]FORLAN (11)'!$C:$C,H3,'[1]FORLAN (11)'!$O:$O,"&gt;=60",'[1]FORLAN (11)'!$M:$M,"Perempuan",'[1]FORLAN (11)'!$U:$U,"&gt;0",'[1]FORLAN (11)'!$V:$V,"&gt;0",'[1]FORLAN (11)'!$P:$P,"&gt;0",'[1]FORLAN (11)'!$Q:$Q,"&gt;0",'[1]FORLAN (11)'!BH:BH,"Normal")</f>
        <v>0</v>
      </c>
      <c r="I57" s="15"/>
      <c r="J57" s="9">
        <f t="shared" si="1"/>
        <v>116</v>
      </c>
      <c r="L57" s="30"/>
      <c r="M57" s="30"/>
      <c r="N57" s="30"/>
      <c r="O57" s="30"/>
    </row>
    <row r="58" spans="1:15" x14ac:dyDescent="0.25">
      <c r="A58" s="14"/>
      <c r="B58" s="13"/>
      <c r="C58" s="18" t="s">
        <v>121</v>
      </c>
      <c r="D58" s="19" t="s">
        <v>122</v>
      </c>
      <c r="E58" s="20">
        <f>E56+E57</f>
        <v>96</v>
      </c>
      <c r="F58" s="20">
        <f t="shared" ref="F58:I58" si="17">F56+F57</f>
        <v>40</v>
      </c>
      <c r="G58" s="20">
        <f t="shared" si="17"/>
        <v>52</v>
      </c>
      <c r="H58" s="20">
        <f t="shared" si="17"/>
        <v>0</v>
      </c>
      <c r="I58" s="19">
        <f t="shared" si="17"/>
        <v>0</v>
      </c>
      <c r="J58" s="21">
        <f t="shared" si="1"/>
        <v>188</v>
      </c>
      <c r="K58" s="30"/>
    </row>
    <row r="59" spans="1:15" x14ac:dyDescent="0.25">
      <c r="A59" s="14"/>
      <c r="B59" s="13"/>
      <c r="C59" s="14" t="s">
        <v>123</v>
      </c>
      <c r="D59" s="15" t="s">
        <v>124</v>
      </c>
      <c r="E59" s="22">
        <f>COUNTIFS('[1]FORLAN (11)'!$C:$C,E3,'[1]FORLAN (11)'!$O:$O,"&gt;=60",'[1]FORLAN (11)'!$M:$M,"Laki-laki",'[1]FORLAN (11)'!$U:$U,"&gt;0",'[1]FORLAN (11)'!$V:$V,"&gt;0",'[1]FORLAN (11)'!$P:$P,"&gt;0",'[1]FORLAN (11)'!$Q:$Q,"&gt;0",'[1]FORLAN (11)'!BH:BH,"Lebih")</f>
        <v>48</v>
      </c>
      <c r="F59" s="22">
        <f>COUNTIFS('[1]FORLAN (11)'!$C:$C,F3,'[1]FORLAN (11)'!$O:$O,"&gt;=60",'[1]FORLAN (11)'!$M:$M,"Laki-laki",'[1]FORLAN (11)'!$U:$U,"&gt;0",'[1]FORLAN (11)'!$V:$V,"&gt;0",'[1]FORLAN (11)'!$P:$P,"&gt;0",'[1]FORLAN (11)'!$Q:$Q,"&gt;0",'[1]FORLAN (11)'!BH:BH,"Lebih")</f>
        <v>11</v>
      </c>
      <c r="G59" s="22">
        <f>COUNTIFS('[1]FORLAN (11)'!$C:$C,G3,'[1]FORLAN (11)'!$O:$O,"&gt;=60",'[1]FORLAN (11)'!$M:$M,"Laki-laki",'[1]FORLAN (11)'!$U:$U,"&gt;0",'[1]FORLAN (11)'!$V:$V,"&gt;0",'[1]FORLAN (11)'!$P:$P,"&gt;0",'[1]FORLAN (11)'!$Q:$Q,"&gt;0",'[1]FORLAN (11)'!BH:BH,"Lebih")</f>
        <v>37</v>
      </c>
      <c r="H59" s="22">
        <f>COUNTIFS('[1]FORLAN (11)'!$C:$C,H3,'[1]FORLAN (11)'!$O:$O,"&gt;=60",'[1]FORLAN (11)'!$M:$M,"Laki-laki",'[1]FORLAN (11)'!$U:$U,"&gt;0",'[1]FORLAN (11)'!$V:$V,"&gt;0",'[1]FORLAN (11)'!$P:$P,"&gt;0",'[1]FORLAN (11)'!$Q:$Q,"&gt;0",'[1]FORLAN (11)'!BH:BH,"Lebih")</f>
        <v>0</v>
      </c>
      <c r="I59" s="15"/>
      <c r="J59" s="9">
        <f t="shared" si="1"/>
        <v>96</v>
      </c>
    </row>
    <row r="60" spans="1:15" x14ac:dyDescent="0.25">
      <c r="A60" s="14"/>
      <c r="B60" s="13"/>
      <c r="C60" s="14" t="s">
        <v>125</v>
      </c>
      <c r="D60" s="15" t="s">
        <v>126</v>
      </c>
      <c r="E60" s="22">
        <f>COUNTIFS('[1]FORLAN (11)'!$C:$C,E3,'[1]FORLAN (11)'!$O:$O,"&gt;=60",'[1]FORLAN (11)'!$M:$M,"Perempuan",'[1]FORLAN (11)'!$U:$U,"&gt;0",'[1]FORLAN (11)'!$V:$V,"&gt;0",'[1]FORLAN (11)'!$P:$P,"&gt;0",'[1]FORLAN (11)'!$Q:$Q,"&gt;0",'[1]FORLAN (11)'!BH:BH,"Lebih")</f>
        <v>57</v>
      </c>
      <c r="F60" s="22">
        <f>COUNTIFS('[1]FORLAN (11)'!$C:$C,F3,'[1]FORLAN (11)'!$O:$O,"&gt;=60",'[1]FORLAN (11)'!$M:$M,"Perempuan",'[1]FORLAN (11)'!$U:$U,"&gt;0",'[1]FORLAN (11)'!$V:$V,"&gt;0",'[1]FORLAN (11)'!$P:$P,"&gt;0",'[1]FORLAN (11)'!$Q:$Q,"&gt;0",'[1]FORLAN (11)'!BH:BH,"Lebih")</f>
        <v>21</v>
      </c>
      <c r="G60" s="22">
        <f>COUNTIFS('[1]FORLAN (11)'!$C:$C,G3,'[1]FORLAN (11)'!$O:$O,"&gt;=60",'[1]FORLAN (11)'!$M:$M,"Perempuan",'[1]FORLAN (11)'!$U:$U,"&gt;0",'[1]FORLAN (11)'!$V:$V,"&gt;0",'[1]FORLAN (11)'!$P:$P,"&gt;0",'[1]FORLAN (11)'!$Q:$Q,"&gt;0",'[1]FORLAN (11)'!BH:BH,"Lebih")</f>
        <v>46</v>
      </c>
      <c r="H60" s="22">
        <f>COUNTIFS('[1]FORLAN (11)'!$C:$C,H3,'[1]FORLAN (11)'!$O:$O,"&gt;=60",'[1]FORLAN (11)'!$M:$M,"Perempuan",'[1]FORLAN (11)'!$U:$U,"&gt;0",'[1]FORLAN (11)'!$V:$V,"&gt;0",'[1]FORLAN (11)'!$P:$P,"&gt;0",'[1]FORLAN (11)'!$Q:$Q,"&gt;0",'[1]FORLAN (11)'!BH:BH,"Lebih")</f>
        <v>0</v>
      </c>
      <c r="I60" s="15"/>
      <c r="J60" s="9">
        <f t="shared" si="1"/>
        <v>124</v>
      </c>
    </row>
    <row r="61" spans="1:15" x14ac:dyDescent="0.25">
      <c r="A61" s="14"/>
      <c r="B61" s="13"/>
      <c r="C61" s="18" t="s">
        <v>127</v>
      </c>
      <c r="D61" s="19" t="s">
        <v>128</v>
      </c>
      <c r="E61" s="20">
        <f>E59+E60</f>
        <v>105</v>
      </c>
      <c r="F61" s="20">
        <f t="shared" ref="F61:I61" si="18">F59+F60</f>
        <v>32</v>
      </c>
      <c r="G61" s="20">
        <f t="shared" si="18"/>
        <v>83</v>
      </c>
      <c r="H61" s="20">
        <f t="shared" si="18"/>
        <v>0</v>
      </c>
      <c r="I61" s="19">
        <f t="shared" si="18"/>
        <v>0</v>
      </c>
      <c r="J61" s="21">
        <f t="shared" si="1"/>
        <v>220</v>
      </c>
    </row>
    <row r="62" spans="1:15" hidden="1" x14ac:dyDescent="0.25">
      <c r="A62" s="14"/>
      <c r="B62" s="13"/>
      <c r="C62" s="14" t="s">
        <v>129</v>
      </c>
      <c r="D62" s="15" t="s">
        <v>130</v>
      </c>
      <c r="E62" s="22"/>
      <c r="F62" s="22"/>
      <c r="G62" s="22"/>
      <c r="H62" s="22"/>
      <c r="I62" s="15"/>
      <c r="J62" s="9">
        <f t="shared" si="1"/>
        <v>0</v>
      </c>
    </row>
    <row r="63" spans="1:15" hidden="1" x14ac:dyDescent="0.25">
      <c r="A63" s="14"/>
      <c r="B63" s="13"/>
      <c r="C63" s="14" t="s">
        <v>131</v>
      </c>
      <c r="D63" s="15" t="s">
        <v>132</v>
      </c>
      <c r="E63" s="22"/>
      <c r="F63" s="22"/>
      <c r="G63" s="22"/>
      <c r="H63" s="22"/>
      <c r="I63" s="15"/>
      <c r="J63" s="9">
        <f t="shared" si="1"/>
        <v>0</v>
      </c>
    </row>
    <row r="64" spans="1:15" hidden="1" x14ac:dyDescent="0.25">
      <c r="A64" s="14"/>
      <c r="B64" s="13"/>
      <c r="C64" s="18" t="s">
        <v>133</v>
      </c>
      <c r="D64" s="19" t="s">
        <v>134</v>
      </c>
      <c r="E64" s="20"/>
      <c r="F64" s="20"/>
      <c r="G64" s="20"/>
      <c r="H64" s="20"/>
      <c r="I64" s="19"/>
      <c r="J64" s="9">
        <f t="shared" si="1"/>
        <v>0</v>
      </c>
    </row>
    <row r="65" spans="1:10" x14ac:dyDescent="0.25">
      <c r="A65" s="14"/>
      <c r="B65" s="13"/>
      <c r="C65" s="14" t="s">
        <v>135</v>
      </c>
      <c r="D65" s="15" t="s">
        <v>136</v>
      </c>
      <c r="E65" s="22"/>
      <c r="F65" s="22"/>
      <c r="G65" s="22"/>
      <c r="H65" s="22"/>
      <c r="I65" s="15"/>
      <c r="J65" s="9">
        <f t="shared" si="1"/>
        <v>0</v>
      </c>
    </row>
    <row r="66" spans="1:10" x14ac:dyDescent="0.25">
      <c r="A66" s="14"/>
      <c r="B66" s="13"/>
      <c r="C66" s="14" t="s">
        <v>137</v>
      </c>
      <c r="D66" s="15" t="s">
        <v>138</v>
      </c>
      <c r="E66" s="22"/>
      <c r="F66" s="22"/>
      <c r="G66" s="22"/>
      <c r="H66" s="22"/>
      <c r="I66" s="15"/>
      <c r="J66" s="9">
        <f t="shared" si="1"/>
        <v>0</v>
      </c>
    </row>
    <row r="67" spans="1:10" x14ac:dyDescent="0.25">
      <c r="A67" s="14"/>
      <c r="B67" s="13"/>
      <c r="C67" s="18" t="s">
        <v>139</v>
      </c>
      <c r="D67" s="19" t="s">
        <v>140</v>
      </c>
      <c r="E67" s="20"/>
      <c r="F67" s="20"/>
      <c r="G67" s="20"/>
      <c r="H67" s="20"/>
      <c r="I67" s="19"/>
      <c r="J67" s="9">
        <f t="shared" si="1"/>
        <v>0</v>
      </c>
    </row>
    <row r="68" spans="1:10" x14ac:dyDescent="0.25">
      <c r="A68" s="14"/>
      <c r="B68" s="13"/>
      <c r="C68" s="14" t="s">
        <v>141</v>
      </c>
      <c r="D68" s="15" t="s">
        <v>142</v>
      </c>
      <c r="E68" s="22"/>
      <c r="F68" s="22"/>
      <c r="G68" s="22"/>
      <c r="H68" s="22"/>
      <c r="I68" s="15"/>
      <c r="J68" s="9">
        <f t="shared" si="1"/>
        <v>0</v>
      </c>
    </row>
    <row r="69" spans="1:10" x14ac:dyDescent="0.25">
      <c r="A69" s="14"/>
      <c r="B69" s="13"/>
      <c r="C69" s="14" t="s">
        <v>143</v>
      </c>
      <c r="D69" s="15" t="s">
        <v>144</v>
      </c>
      <c r="E69" s="22"/>
      <c r="F69" s="22"/>
      <c r="G69" s="22"/>
      <c r="H69" s="22"/>
      <c r="I69" s="15"/>
      <c r="J69" s="9">
        <f t="shared" si="1"/>
        <v>0</v>
      </c>
    </row>
    <row r="70" spans="1:10" x14ac:dyDescent="0.25">
      <c r="A70" s="14"/>
      <c r="B70" s="13"/>
      <c r="C70" s="18" t="s">
        <v>145</v>
      </c>
      <c r="D70" s="19" t="s">
        <v>146</v>
      </c>
      <c r="E70" s="20"/>
      <c r="F70" s="20"/>
      <c r="G70" s="20"/>
      <c r="H70" s="20"/>
      <c r="I70" s="19"/>
      <c r="J70" s="9">
        <f t="shared" ref="J70:J133" si="19">SUM(E70:H70)</f>
        <v>0</v>
      </c>
    </row>
    <row r="71" spans="1:10" x14ac:dyDescent="0.25">
      <c r="A71" s="14"/>
      <c r="B71" s="13" t="s">
        <v>147</v>
      </c>
      <c r="C71" s="14" t="s">
        <v>148</v>
      </c>
      <c r="D71" s="15" t="s">
        <v>149</v>
      </c>
      <c r="E71" s="16"/>
      <c r="F71" s="16"/>
      <c r="G71" s="16"/>
      <c r="H71" s="16"/>
      <c r="I71" s="15"/>
      <c r="J71" s="9">
        <f t="shared" si="19"/>
        <v>0</v>
      </c>
    </row>
    <row r="72" spans="1:10" x14ac:dyDescent="0.25">
      <c r="A72" s="14"/>
      <c r="B72" s="13"/>
      <c r="C72" s="14" t="s">
        <v>150</v>
      </c>
      <c r="D72" s="15" t="s">
        <v>151</v>
      </c>
      <c r="E72" s="16"/>
      <c r="F72" s="16"/>
      <c r="G72" s="16"/>
      <c r="H72" s="16"/>
      <c r="I72" s="15"/>
      <c r="J72" s="9">
        <f t="shared" si="19"/>
        <v>0</v>
      </c>
    </row>
    <row r="73" spans="1:10" x14ac:dyDescent="0.25">
      <c r="A73" s="14"/>
      <c r="B73" s="13"/>
      <c r="C73" s="18" t="s">
        <v>152</v>
      </c>
      <c r="D73" s="19" t="s">
        <v>153</v>
      </c>
      <c r="E73" s="20">
        <f>E71+E72</f>
        <v>0</v>
      </c>
      <c r="F73" s="20">
        <f t="shared" ref="F73:I73" si="20">F71+F72</f>
        <v>0</v>
      </c>
      <c r="G73" s="20">
        <f t="shared" si="20"/>
        <v>0</v>
      </c>
      <c r="H73" s="20">
        <f t="shared" si="20"/>
        <v>0</v>
      </c>
      <c r="I73" s="19">
        <f t="shared" si="20"/>
        <v>0</v>
      </c>
      <c r="J73" s="21">
        <f t="shared" si="19"/>
        <v>0</v>
      </c>
    </row>
    <row r="74" spans="1:10" x14ac:dyDescent="0.25">
      <c r="A74" s="14"/>
      <c r="B74" s="13"/>
      <c r="C74" s="14" t="s">
        <v>154</v>
      </c>
      <c r="D74" s="15" t="s">
        <v>155</v>
      </c>
      <c r="E74" s="22">
        <f>COUNTIFS('[1]FORLAN (11)'!$C:$C,E3,'[1]FORLAN (11)'!$O:$O,"&gt;=60",'[1]FORLAN (11)'!$M:$M,"Laki-laki",'[1]FORLAN (11)'!$U:$U,"&gt;0",'[1]FORLAN (11)'!$V:$V,"&gt;0",'[1]FORLAN (11)'!$P:$P,"&gt;0",'[1]FORLAN (11)'!$Q:$Q,"&gt;0",'[1]FORLAN (11)'!$BL:$BL,"Tinggi")</f>
        <v>44</v>
      </c>
      <c r="F74" s="22">
        <f>COUNTIFS('[1]FORLAN (11)'!$C:$C,F3,'[1]FORLAN (11)'!$O:$O,"&gt;=60",'[1]FORLAN (11)'!$M:$M,"Laki-laki",'[1]FORLAN (11)'!$U:$U,"&gt;0",'[1]FORLAN (11)'!$V:$V,"&gt;0",'[1]FORLAN (11)'!$P:$P,"&gt;0",'[1]FORLAN (11)'!$Q:$Q,"&gt;0",'[1]FORLAN (11)'!$BL:$BL,"Tinggi")</f>
        <v>19</v>
      </c>
      <c r="G74" s="22">
        <f>COUNTIFS('[1]FORLAN (11)'!$C:$C,G3,'[1]FORLAN (11)'!$O:$O,"&gt;=60",'[1]FORLAN (11)'!$M:$M,"Laki-laki",'[1]FORLAN (11)'!$U:$U,"&gt;0",'[1]FORLAN (11)'!$V:$V,"&gt;0",'[1]FORLAN (11)'!$P:$P,"&gt;0",'[1]FORLAN (11)'!$Q:$Q,"&gt;0",'[1]FORLAN (11)'!$BL:$BL,"Tinggi")</f>
        <v>27</v>
      </c>
      <c r="H74" s="22">
        <f>COUNTIFS('[1]FORLAN (11)'!$C:$C,H3,'[1]FORLAN (11)'!$O:$O,"&gt;=60",'[1]FORLAN (11)'!$M:$M,"Laki-laki",'[1]FORLAN (11)'!$U:$U,"&gt;0",'[1]FORLAN (11)'!$V:$V,"&gt;0",'[1]FORLAN (11)'!$P:$P,"&gt;0",'[1]FORLAN (11)'!$Q:$Q,"&gt;0",'[1]FORLAN (11)'!$BL:$BL,"Tinggi")</f>
        <v>0</v>
      </c>
      <c r="I74" s="15"/>
      <c r="J74" s="9">
        <f t="shared" si="19"/>
        <v>90</v>
      </c>
    </row>
    <row r="75" spans="1:10" x14ac:dyDescent="0.25">
      <c r="A75" s="14"/>
      <c r="B75" s="13"/>
      <c r="C75" s="14" t="s">
        <v>156</v>
      </c>
      <c r="D75" s="15" t="s">
        <v>157</v>
      </c>
      <c r="E75" s="22">
        <f>COUNTIFS('[1]FORLAN (11)'!$C:$C,E3,'[1]FORLAN (11)'!$O:$O,"&gt;=60",'[1]FORLAN (11)'!$M:$M,"Perempuan",'[1]FORLAN (11)'!$U:$U,"&gt;0",'[1]FORLAN (11)'!$V:$V,"&gt;0",'[1]FORLAN (11)'!$P:$P,"&gt;0",'[1]FORLAN (11)'!$Q:$Q,"&gt;0",'[1]FORLAN (11)'!$BL:$BL,"Tinggi")</f>
        <v>50</v>
      </c>
      <c r="F75" s="22">
        <f>COUNTIFS('[1]FORLAN (11)'!$C:$C,F3,'[1]FORLAN (11)'!$O:$O,"&gt;=60",'[1]FORLAN (11)'!$M:$M,"Perempuan",'[1]FORLAN (11)'!$U:$U,"&gt;0",'[1]FORLAN (11)'!$V:$V,"&gt;0",'[1]FORLAN (11)'!$P:$P,"&gt;0",'[1]FORLAN (11)'!$Q:$Q,"&gt;0",'[1]FORLAN (11)'!$BL:$BL,"Tinggi")</f>
        <v>34</v>
      </c>
      <c r="G75" s="22">
        <f>COUNTIFS('[1]FORLAN (11)'!$C:$C,G3,'[1]FORLAN (11)'!$O:$O,"&gt;=60",'[1]FORLAN (11)'!$M:$M,"Perempuan",'[1]FORLAN (11)'!$U:$U,"&gt;0",'[1]FORLAN (11)'!$V:$V,"&gt;0",'[1]FORLAN (11)'!$P:$P,"&gt;0",'[1]FORLAN (11)'!$Q:$Q,"&gt;0",'[1]FORLAN (11)'!$BL:$BL,"Tinggi")</f>
        <v>51</v>
      </c>
      <c r="H75" s="22">
        <f>COUNTIFS('[1]FORLAN (11)'!$C:$C,H3,'[1]FORLAN (11)'!$O:$O,"&gt;=60",'[1]FORLAN (11)'!$M:$M,"Perempuan",'[1]FORLAN (11)'!$U:$U,"&gt;0",'[1]FORLAN (11)'!$V:$V,"&gt;0",'[1]FORLAN (11)'!$P:$P,"&gt;0",'[1]FORLAN (11)'!$Q:$Q,"&gt;0",'[1]FORLAN (11)'!$BL:$BL,"Tinggi")</f>
        <v>0</v>
      </c>
      <c r="I75" s="15"/>
      <c r="J75" s="9">
        <f t="shared" si="19"/>
        <v>135</v>
      </c>
    </row>
    <row r="76" spans="1:10" x14ac:dyDescent="0.25">
      <c r="A76" s="14"/>
      <c r="B76" s="13"/>
      <c r="C76" s="18" t="s">
        <v>158</v>
      </c>
      <c r="D76" s="19" t="s">
        <v>159</v>
      </c>
      <c r="E76" s="20">
        <f>E74+E75</f>
        <v>94</v>
      </c>
      <c r="F76" s="20">
        <f t="shared" ref="F76:I76" si="21">F74+F75</f>
        <v>53</v>
      </c>
      <c r="G76" s="20">
        <f t="shared" si="21"/>
        <v>78</v>
      </c>
      <c r="H76" s="20">
        <f t="shared" si="21"/>
        <v>0</v>
      </c>
      <c r="I76" s="19">
        <f t="shared" si="21"/>
        <v>0</v>
      </c>
      <c r="J76" s="21">
        <f t="shared" si="19"/>
        <v>225</v>
      </c>
    </row>
    <row r="77" spans="1:10" x14ac:dyDescent="0.25">
      <c r="A77" s="14"/>
      <c r="B77" s="13"/>
      <c r="C77" s="14" t="s">
        <v>160</v>
      </c>
      <c r="D77" s="15" t="s">
        <v>161</v>
      </c>
      <c r="E77" s="22"/>
      <c r="F77" s="22"/>
      <c r="G77" s="22"/>
      <c r="H77" s="22"/>
      <c r="I77" s="15"/>
      <c r="J77" s="9">
        <f t="shared" si="19"/>
        <v>0</v>
      </c>
    </row>
    <row r="78" spans="1:10" x14ac:dyDescent="0.25">
      <c r="A78" s="14"/>
      <c r="B78" s="13"/>
      <c r="C78" s="14" t="s">
        <v>162</v>
      </c>
      <c r="D78" s="15" t="s">
        <v>163</v>
      </c>
      <c r="E78" s="22"/>
      <c r="F78" s="22"/>
      <c r="G78" s="22"/>
      <c r="H78" s="22"/>
      <c r="I78" s="15"/>
      <c r="J78" s="9">
        <f t="shared" si="19"/>
        <v>0</v>
      </c>
    </row>
    <row r="79" spans="1:10" x14ac:dyDescent="0.25">
      <c r="A79" s="14"/>
      <c r="B79" s="13"/>
      <c r="C79" s="18" t="s">
        <v>164</v>
      </c>
      <c r="D79" s="19" t="s">
        <v>165</v>
      </c>
      <c r="E79" s="20"/>
      <c r="F79" s="20"/>
      <c r="G79" s="20"/>
      <c r="H79" s="20"/>
      <c r="I79" s="19"/>
      <c r="J79" s="9">
        <f t="shared" si="19"/>
        <v>0</v>
      </c>
    </row>
    <row r="80" spans="1:10" x14ac:dyDescent="0.25">
      <c r="A80" s="14"/>
      <c r="B80" s="31" t="s">
        <v>166</v>
      </c>
      <c r="C80" s="14" t="s">
        <v>167</v>
      </c>
      <c r="D80" s="15" t="s">
        <v>168</v>
      </c>
      <c r="E80" s="16"/>
      <c r="F80" s="16"/>
      <c r="G80" s="16"/>
      <c r="H80" s="16"/>
      <c r="I80" s="15"/>
      <c r="J80" s="9">
        <f t="shared" si="19"/>
        <v>0</v>
      </c>
    </row>
    <row r="81" spans="1:10" x14ac:dyDescent="0.25">
      <c r="A81" s="14"/>
      <c r="B81" s="31"/>
      <c r="C81" s="14" t="s">
        <v>169</v>
      </c>
      <c r="D81" s="15" t="s">
        <v>170</v>
      </c>
      <c r="E81" s="16"/>
      <c r="F81" s="16"/>
      <c r="G81" s="16"/>
      <c r="H81" s="16"/>
      <c r="I81" s="15"/>
      <c r="J81" s="9">
        <f t="shared" si="19"/>
        <v>0</v>
      </c>
    </row>
    <row r="82" spans="1:10" x14ac:dyDescent="0.25">
      <c r="A82" s="14"/>
      <c r="B82" s="31"/>
      <c r="C82" s="18" t="s">
        <v>171</v>
      </c>
      <c r="D82" s="19" t="s">
        <v>172</v>
      </c>
      <c r="E82" s="20">
        <f>E80+E81</f>
        <v>0</v>
      </c>
      <c r="F82" s="20">
        <f t="shared" ref="F82:I82" si="22">F80+F81</f>
        <v>0</v>
      </c>
      <c r="G82" s="20">
        <f t="shared" si="22"/>
        <v>0</v>
      </c>
      <c r="H82" s="20">
        <f t="shared" si="22"/>
        <v>0</v>
      </c>
      <c r="I82" s="19">
        <f t="shared" si="22"/>
        <v>0</v>
      </c>
      <c r="J82" s="21">
        <f t="shared" si="19"/>
        <v>0</v>
      </c>
    </row>
    <row r="83" spans="1:10" x14ac:dyDescent="0.25">
      <c r="A83" s="14"/>
      <c r="B83" s="31"/>
      <c r="C83" s="14" t="s">
        <v>173</v>
      </c>
      <c r="D83" s="15" t="s">
        <v>174</v>
      </c>
      <c r="E83" s="22">
        <f>COUNTIFS('[1]FORLAN (11)'!$C:$C,E3,'[1]FORLAN (11)'!$O:$O,"&gt;=60",'[1]FORLAN (11)'!$M:$M,"Laki-laki",'[1]FORLAN (11)'!$U:$U,"&gt;0",'[1]FORLAN (11)'!$V:$V,"&gt;0",'[1]FORLAN (11)'!$P:$P,"&gt;0",'[1]FORLAN (11)'!$Q:$Q,"&gt;0",'[1]FORLAN (11)'!$BJ:$BJ,"Kolesterol Tinggi")</f>
        <v>15</v>
      </c>
      <c r="F83" s="22">
        <f>COUNTIFS('[1]FORLAN (11)'!$C:$C,F3,'[1]FORLAN (11)'!$O:$O,"&gt;=60",'[1]FORLAN (11)'!$M:$M,"Laki-laki",'[1]FORLAN (11)'!$U:$U,"&gt;0",'[1]FORLAN (11)'!$V:$V,"&gt;0",'[1]FORLAN (11)'!$P:$P,"&gt;0",'[1]FORLAN (11)'!$Q:$Q,"&gt;0",'[1]FORLAN (11)'!$BJ:$BJ,"Kolesterol Tinggi")</f>
        <v>3</v>
      </c>
      <c r="G83" s="22">
        <f>COUNTIFS('[1]FORLAN (11)'!$C:$C,G3,'[1]FORLAN (11)'!$O:$O,"&gt;=60",'[1]FORLAN (11)'!$M:$M,"Laki-laki",'[1]FORLAN (11)'!$U:$U,"&gt;0",'[1]FORLAN (11)'!$V:$V,"&gt;0",'[1]FORLAN (11)'!$P:$P,"&gt;0",'[1]FORLAN (11)'!$Q:$Q,"&gt;0",'[1]FORLAN (11)'!$BJ:$BJ,"Kolesterol Tinggi")</f>
        <v>6</v>
      </c>
      <c r="H83" s="22">
        <f>COUNTIFS('[1]FORLAN (11)'!$C:$C,H3,'[1]FORLAN (11)'!$O:$O,"&gt;=60",'[1]FORLAN (11)'!$M:$M,"Laki-laki",'[1]FORLAN (11)'!$U:$U,"&gt;0",'[1]FORLAN (11)'!$V:$V,"&gt;0",'[1]FORLAN (11)'!$P:$P,"&gt;0",'[1]FORLAN (11)'!$Q:$Q,"&gt;0",'[1]FORLAN (11)'!$BJ:$BJ,"Kolesterol Tinggi")</f>
        <v>0</v>
      </c>
      <c r="I83" s="15"/>
      <c r="J83" s="9">
        <f t="shared" si="19"/>
        <v>24</v>
      </c>
    </row>
    <row r="84" spans="1:10" x14ac:dyDescent="0.25">
      <c r="A84" s="14"/>
      <c r="B84" s="31"/>
      <c r="C84" s="14" t="s">
        <v>175</v>
      </c>
      <c r="D84" s="15" t="s">
        <v>176</v>
      </c>
      <c r="E84" s="22">
        <f>COUNTIFS('[1]FORLAN (11)'!$C:$C,E3,'[1]FORLAN (11)'!$O:$O,"&gt;=60",'[1]FORLAN (11)'!$M:$M,"Perempuan",'[1]FORLAN (11)'!$U:$U,"&gt;0",'[1]FORLAN (11)'!$V:$V,"&gt;0",'[1]FORLAN (11)'!$P:$P,"&gt;0",'[1]FORLAN (11)'!$Q:$Q,"&gt;0",'[1]FORLAN (11)'!$BJ:$BJ,"Kolesterol Tinggi")</f>
        <v>12</v>
      </c>
      <c r="F84" s="22">
        <f>COUNTIFS('[1]FORLAN (11)'!$C:$C,F3,'[1]FORLAN (11)'!$O:$O,"&gt;=60",'[1]FORLAN (11)'!$M:$M,"Perempuan",'[1]FORLAN (11)'!$U:$U,"&gt;0",'[1]FORLAN (11)'!$V:$V,"&gt;0",'[1]FORLAN (11)'!$P:$P,"&gt;0",'[1]FORLAN (11)'!$Q:$Q,"&gt;0",'[1]FORLAN (11)'!$BJ:$BJ,"Kolesterol Tinggi")</f>
        <v>5</v>
      </c>
      <c r="G84" s="22">
        <f>COUNTIFS('[1]FORLAN (11)'!$C:$C,G3,'[1]FORLAN (11)'!$O:$O,"&gt;=60",'[1]FORLAN (11)'!$M:$M,"Perempuan",'[1]FORLAN (11)'!$U:$U,"&gt;0",'[1]FORLAN (11)'!$V:$V,"&gt;0",'[1]FORLAN (11)'!$P:$P,"&gt;0",'[1]FORLAN (11)'!$Q:$Q,"&gt;0",'[1]FORLAN (11)'!$BJ:$BJ,"Kolesterol Tinggi")</f>
        <v>14</v>
      </c>
      <c r="H84" s="22">
        <f>COUNTIFS('[1]FORLAN (11)'!$C:$C,H3,'[1]FORLAN (11)'!$O:$O,"&gt;=60",'[1]FORLAN (11)'!$M:$M,"Perempuan",'[1]FORLAN (11)'!$U:$U,"&gt;0",'[1]FORLAN (11)'!$V:$V,"&gt;0",'[1]FORLAN (11)'!$P:$P,"&gt;0",'[1]FORLAN (11)'!$Q:$Q,"&gt;0",'[1]FORLAN (11)'!$BJ:$BJ,"Kolesterol Tinggi")</f>
        <v>0</v>
      </c>
      <c r="I84" s="15"/>
      <c r="J84" s="9">
        <f t="shared" si="19"/>
        <v>31</v>
      </c>
    </row>
    <row r="85" spans="1:10" x14ac:dyDescent="0.25">
      <c r="A85" s="14"/>
      <c r="B85" s="31"/>
      <c r="C85" s="18" t="s">
        <v>177</v>
      </c>
      <c r="D85" s="19" t="s">
        <v>178</v>
      </c>
      <c r="E85" s="20">
        <f>E83+E84</f>
        <v>27</v>
      </c>
      <c r="F85" s="20">
        <f t="shared" ref="F85:I85" si="23">F83+F84</f>
        <v>8</v>
      </c>
      <c r="G85" s="20">
        <f t="shared" si="23"/>
        <v>20</v>
      </c>
      <c r="H85" s="20">
        <f t="shared" si="23"/>
        <v>0</v>
      </c>
      <c r="I85" s="19">
        <f t="shared" si="23"/>
        <v>0</v>
      </c>
      <c r="J85" s="21">
        <f t="shared" si="19"/>
        <v>55</v>
      </c>
    </row>
    <row r="86" spans="1:10" x14ac:dyDescent="0.25">
      <c r="A86" s="14"/>
      <c r="B86" s="31"/>
      <c r="C86" s="14" t="s">
        <v>179</v>
      </c>
      <c r="D86" s="15"/>
      <c r="E86" s="22"/>
      <c r="F86" s="22"/>
      <c r="G86" s="22"/>
      <c r="H86" s="22"/>
      <c r="I86" s="15"/>
      <c r="J86" s="9">
        <f t="shared" si="19"/>
        <v>0</v>
      </c>
    </row>
    <row r="87" spans="1:10" x14ac:dyDescent="0.25">
      <c r="A87" s="14"/>
      <c r="B87" s="31"/>
      <c r="C87" s="14" t="s">
        <v>180</v>
      </c>
      <c r="D87" s="15"/>
      <c r="E87" s="22"/>
      <c r="F87" s="22"/>
      <c r="G87" s="22"/>
      <c r="H87" s="22"/>
      <c r="I87" s="15"/>
      <c r="J87" s="9">
        <f t="shared" si="19"/>
        <v>0</v>
      </c>
    </row>
    <row r="88" spans="1:10" x14ac:dyDescent="0.25">
      <c r="A88" s="14"/>
      <c r="B88" s="31"/>
      <c r="C88" s="18" t="s">
        <v>181</v>
      </c>
      <c r="D88" s="19"/>
      <c r="E88" s="20"/>
      <c r="F88" s="20"/>
      <c r="G88" s="20"/>
      <c r="H88" s="20"/>
      <c r="I88" s="19"/>
      <c r="J88" s="9">
        <f t="shared" si="19"/>
        <v>0</v>
      </c>
    </row>
    <row r="89" spans="1:10" x14ac:dyDescent="0.25">
      <c r="A89" s="14"/>
      <c r="B89" s="31" t="s">
        <v>182</v>
      </c>
      <c r="C89" s="14" t="s">
        <v>183</v>
      </c>
      <c r="D89" s="15" t="s">
        <v>184</v>
      </c>
      <c r="E89" s="16"/>
      <c r="F89" s="16"/>
      <c r="G89" s="16"/>
      <c r="H89" s="16"/>
      <c r="I89" s="15"/>
      <c r="J89" s="9">
        <f t="shared" si="19"/>
        <v>0</v>
      </c>
    </row>
    <row r="90" spans="1:10" x14ac:dyDescent="0.25">
      <c r="A90" s="14"/>
      <c r="B90" s="31"/>
      <c r="C90" s="14" t="s">
        <v>185</v>
      </c>
      <c r="D90" s="15" t="s">
        <v>186</v>
      </c>
      <c r="E90" s="16"/>
      <c r="F90" s="16"/>
      <c r="G90" s="16"/>
      <c r="H90" s="16"/>
      <c r="I90" s="15"/>
      <c r="J90" s="9">
        <f t="shared" si="19"/>
        <v>0</v>
      </c>
    </row>
    <row r="91" spans="1:10" x14ac:dyDescent="0.25">
      <c r="A91" s="14"/>
      <c r="B91" s="31"/>
      <c r="C91" s="18" t="s">
        <v>187</v>
      </c>
      <c r="D91" s="19" t="s">
        <v>188</v>
      </c>
      <c r="E91" s="20">
        <f>E89+E90</f>
        <v>0</v>
      </c>
      <c r="F91" s="20">
        <f t="shared" ref="F91:I91" si="24">F89+F90</f>
        <v>0</v>
      </c>
      <c r="G91" s="20">
        <f t="shared" si="24"/>
        <v>0</v>
      </c>
      <c r="H91" s="20">
        <f t="shared" si="24"/>
        <v>0</v>
      </c>
      <c r="I91" s="19">
        <f t="shared" si="24"/>
        <v>0</v>
      </c>
      <c r="J91" s="21">
        <f t="shared" si="19"/>
        <v>0</v>
      </c>
    </row>
    <row r="92" spans="1:10" x14ac:dyDescent="0.25">
      <c r="A92" s="14"/>
      <c r="B92" s="31"/>
      <c r="C92" s="14" t="s">
        <v>189</v>
      </c>
      <c r="D92" s="15" t="s">
        <v>190</v>
      </c>
      <c r="E92" s="22">
        <f>COUNTIFS('[1]FORLAN (11)'!$C:$C,E3,'[1]FORLAN (11)'!$O:$O,"&gt;=60",'[1]FORLAN (11)'!$M:$M,"Laki-laki",'[1]FORLAN (11)'!$U:$U,"&gt;0",'[1]FORLAN (11)'!$V:$V,"&gt;0",'[1]FORLAN (11)'!$P:$P,"&gt;0",'[1]FORLAN (11)'!$Q:$Q,"&gt;0",'[1]FORLAN (11)'!$BI:$BI,"DM")</f>
        <v>4</v>
      </c>
      <c r="F92" s="22">
        <f>COUNTIFS('[1]FORLAN (11)'!$C:$C,F3,'[1]FORLAN (11)'!$O:$O,"&gt;=60",'[1]FORLAN (11)'!$M:$M,"Laki-laki",'[1]FORLAN (11)'!$U:$U,"&gt;0",'[1]FORLAN (11)'!$V:$V,"&gt;0",'[1]FORLAN (11)'!$P:$P,"&gt;0",'[1]FORLAN (11)'!$Q:$Q,"&gt;0",'[1]FORLAN (11)'!$BI:$BI,"DM")</f>
        <v>0</v>
      </c>
      <c r="G92" s="22">
        <f>COUNTIFS('[1]FORLAN (11)'!$C:$C,G3,'[1]FORLAN (11)'!$O:$O,"&gt;=60",'[1]FORLAN (11)'!$M:$M,"Laki-laki",'[1]FORLAN (11)'!$U:$U,"&gt;0",'[1]FORLAN (11)'!$V:$V,"&gt;0",'[1]FORLAN (11)'!$P:$P,"&gt;0",'[1]FORLAN (11)'!$Q:$Q,"&gt;0",'[1]FORLAN (11)'!$BI:$BI,"DM")</f>
        <v>1</v>
      </c>
      <c r="H92" s="22">
        <f>COUNTIFS('[1]FORLAN (11)'!$C:$C,H3,'[1]FORLAN (11)'!$O:$O,"&gt;=60",'[1]FORLAN (11)'!$M:$M,"Laki-laki",'[1]FORLAN (11)'!$U:$U,"&gt;0",'[1]FORLAN (11)'!$V:$V,"&gt;0",'[1]FORLAN (11)'!$P:$P,"&gt;0",'[1]FORLAN (11)'!$Q:$Q,"&gt;0",'[1]FORLAN (11)'!$BI:$BI,"DM")</f>
        <v>0</v>
      </c>
      <c r="I92" s="15"/>
      <c r="J92" s="9">
        <f t="shared" si="19"/>
        <v>5</v>
      </c>
    </row>
    <row r="93" spans="1:10" x14ac:dyDescent="0.25">
      <c r="A93" s="14"/>
      <c r="B93" s="31"/>
      <c r="C93" s="14" t="s">
        <v>191</v>
      </c>
      <c r="D93" s="15" t="s">
        <v>192</v>
      </c>
      <c r="E93" s="22">
        <f>COUNTIFS('[1]FORLAN (11)'!$C:$C,E3,'[1]FORLAN (11)'!$O:$O,"&gt;=60",'[1]FORLAN (11)'!$M:$M,"Perempuan",'[1]FORLAN (11)'!$U:$U,"&gt;0",'[1]FORLAN (11)'!$V:$V,"&gt;0",'[1]FORLAN (11)'!$P:$P,"&gt;0",'[1]FORLAN (11)'!$Q:$Q,"&gt;0",'[1]FORLAN (11)'!$BI:$BI,"DM")</f>
        <v>10</v>
      </c>
      <c r="F93" s="22">
        <f>COUNTIFS('[1]FORLAN (11)'!$C:$C,F3,'[1]FORLAN (11)'!$O:$O,"&gt;=60",'[1]FORLAN (11)'!$M:$M,"Perempuan",'[1]FORLAN (11)'!$U:$U,"&gt;0",'[1]FORLAN (11)'!$V:$V,"&gt;0",'[1]FORLAN (11)'!$P:$P,"&gt;0",'[1]FORLAN (11)'!$Q:$Q,"&gt;0",'[1]FORLAN (11)'!$BI:$BI,"DM")</f>
        <v>7</v>
      </c>
      <c r="G93" s="22">
        <f>COUNTIFS('[1]FORLAN (11)'!$C:$C,G3,'[1]FORLAN (11)'!$O:$O,"&gt;=60",'[1]FORLAN (11)'!$M:$M,"Perempuan",'[1]FORLAN (11)'!$U:$U,"&gt;0",'[1]FORLAN (11)'!$V:$V,"&gt;0",'[1]FORLAN (11)'!$P:$P,"&gt;0",'[1]FORLAN (11)'!$Q:$Q,"&gt;0",'[1]FORLAN (11)'!$BI:$BI,"DM")</f>
        <v>4</v>
      </c>
      <c r="H93" s="22">
        <f>COUNTIFS('[1]FORLAN (11)'!$C:$C,H3,'[1]FORLAN (11)'!$O:$O,"&gt;=60",'[1]FORLAN (11)'!$M:$M,"Perempuan",'[1]FORLAN (11)'!$U:$U,"&gt;0",'[1]FORLAN (11)'!$V:$V,"&gt;0",'[1]FORLAN (11)'!$P:$P,"&gt;0",'[1]FORLAN (11)'!$Q:$Q,"&gt;0",'[1]FORLAN (11)'!$BI:$BI,"DM")</f>
        <v>0</v>
      </c>
      <c r="I93" s="15"/>
      <c r="J93" s="9">
        <f t="shared" si="19"/>
        <v>21</v>
      </c>
    </row>
    <row r="94" spans="1:10" x14ac:dyDescent="0.25">
      <c r="A94" s="14"/>
      <c r="B94" s="31"/>
      <c r="C94" s="18" t="s">
        <v>193</v>
      </c>
      <c r="D94" s="19" t="s">
        <v>194</v>
      </c>
      <c r="E94" s="20">
        <f>E92+E93</f>
        <v>14</v>
      </c>
      <c r="F94" s="20">
        <f t="shared" ref="F94:I94" si="25">F92+F93</f>
        <v>7</v>
      </c>
      <c r="G94" s="20">
        <f t="shared" si="25"/>
        <v>5</v>
      </c>
      <c r="H94" s="20">
        <f t="shared" si="25"/>
        <v>0</v>
      </c>
      <c r="I94" s="19">
        <f t="shared" si="25"/>
        <v>0</v>
      </c>
      <c r="J94" s="21">
        <f t="shared" si="19"/>
        <v>26</v>
      </c>
    </row>
    <row r="95" spans="1:10" x14ac:dyDescent="0.25">
      <c r="A95" s="14"/>
      <c r="B95" s="31"/>
      <c r="C95" s="14" t="s">
        <v>195</v>
      </c>
      <c r="D95" s="15"/>
      <c r="E95" s="22"/>
      <c r="F95" s="22"/>
      <c r="G95" s="22"/>
      <c r="H95" s="22"/>
      <c r="I95" s="15"/>
      <c r="J95" s="9">
        <f t="shared" si="19"/>
        <v>0</v>
      </c>
    </row>
    <row r="96" spans="1:10" x14ac:dyDescent="0.25">
      <c r="A96" s="14"/>
      <c r="B96" s="31"/>
      <c r="C96" s="14" t="s">
        <v>196</v>
      </c>
      <c r="D96" s="15"/>
      <c r="E96" s="22"/>
      <c r="F96" s="22"/>
      <c r="G96" s="22"/>
      <c r="H96" s="22"/>
      <c r="I96" s="15"/>
      <c r="J96" s="9">
        <f t="shared" si="19"/>
        <v>0</v>
      </c>
    </row>
    <row r="97" spans="1:10" x14ac:dyDescent="0.25">
      <c r="A97" s="14"/>
      <c r="B97" s="31"/>
      <c r="C97" s="18" t="s">
        <v>197</v>
      </c>
      <c r="D97" s="19"/>
      <c r="E97" s="20"/>
      <c r="F97" s="20"/>
      <c r="G97" s="20"/>
      <c r="H97" s="20"/>
      <c r="I97" s="19"/>
      <c r="J97" s="9">
        <f t="shared" si="19"/>
        <v>0</v>
      </c>
    </row>
    <row r="98" spans="1:10" x14ac:dyDescent="0.25">
      <c r="A98" s="14"/>
      <c r="B98" s="31" t="s">
        <v>198</v>
      </c>
      <c r="C98" s="14" t="s">
        <v>199</v>
      </c>
      <c r="D98" s="15" t="s">
        <v>200</v>
      </c>
      <c r="E98" s="16"/>
      <c r="F98" s="16"/>
      <c r="G98" s="16"/>
      <c r="H98" s="16"/>
      <c r="I98" s="15"/>
      <c r="J98" s="9">
        <f t="shared" si="19"/>
        <v>0</v>
      </c>
    </row>
    <row r="99" spans="1:10" x14ac:dyDescent="0.25">
      <c r="A99" s="14"/>
      <c r="B99" s="31"/>
      <c r="C99" s="14" t="s">
        <v>201</v>
      </c>
      <c r="D99" s="15" t="s">
        <v>202</v>
      </c>
      <c r="E99" s="16"/>
      <c r="F99" s="16"/>
      <c r="G99" s="16"/>
      <c r="H99" s="16"/>
      <c r="I99" s="15"/>
      <c r="J99" s="9">
        <f t="shared" si="19"/>
        <v>0</v>
      </c>
    </row>
    <row r="100" spans="1:10" x14ac:dyDescent="0.25">
      <c r="A100" s="14"/>
      <c r="B100" s="31"/>
      <c r="C100" s="18" t="s">
        <v>203</v>
      </c>
      <c r="D100" s="19" t="s">
        <v>204</v>
      </c>
      <c r="E100" s="20">
        <f>E98+E99</f>
        <v>0</v>
      </c>
      <c r="F100" s="20">
        <f t="shared" ref="F100:I100" si="26">F98+F99</f>
        <v>0</v>
      </c>
      <c r="G100" s="20">
        <f t="shared" si="26"/>
        <v>0</v>
      </c>
      <c r="H100" s="20">
        <f t="shared" si="26"/>
        <v>0</v>
      </c>
      <c r="I100" s="19">
        <f t="shared" si="26"/>
        <v>0</v>
      </c>
      <c r="J100" s="21">
        <f t="shared" si="19"/>
        <v>0</v>
      </c>
    </row>
    <row r="101" spans="1:10" x14ac:dyDescent="0.25">
      <c r="A101" s="14"/>
      <c r="B101" s="31"/>
      <c r="C101" s="14" t="s">
        <v>205</v>
      </c>
      <c r="D101" s="15" t="s">
        <v>206</v>
      </c>
      <c r="E101" s="22">
        <f>COUNTIFS('[1]FORLAN (11)'!$C:$C,E3,'[1]FORLAN (11)'!$O:$O,"&gt;=60",'[1]FORLAN (11)'!$M:$M,"Laki-laki",'[1]FORLAN (11)'!$U:$U,"&gt;0",'[1]FORLAN (11)'!$V:$V,"&gt;0",'[1]FORLAN (11)'!$P:$P,"&gt;0",'[1]FORLAN (11)'!$Q:$Q,"&gt;0",'[1]FORLAN (11)'!$BN:$BN,"Tinggi")</f>
        <v>0</v>
      </c>
      <c r="F101" s="22">
        <f>COUNTIFS('[1]FORLAN (11)'!$C:$C,F3,'[1]FORLAN (11)'!$O:$O,"&gt;=60",'[1]FORLAN (11)'!$M:$M,"Laki-laki",'[1]FORLAN (11)'!$U:$U,"&gt;0",'[1]FORLAN (11)'!$V:$V,"&gt;0",'[1]FORLAN (11)'!$P:$P,"&gt;0",'[1]FORLAN (11)'!$Q:$Q,"&gt;0",'[1]FORLAN (11)'!$BN:$BN,"Tinggi")</f>
        <v>0</v>
      </c>
      <c r="G101" s="22">
        <f>COUNTIFS('[1]FORLAN (11)'!$C:$C,G3,'[1]FORLAN (11)'!$O:$O,"&gt;=60",'[1]FORLAN (11)'!$M:$M,"Laki-laki",'[1]FORLAN (11)'!$U:$U,"&gt;0",'[1]FORLAN (11)'!$V:$V,"&gt;0",'[1]FORLAN (11)'!$P:$P,"&gt;0",'[1]FORLAN (11)'!$Q:$Q,"&gt;0",'[1]FORLAN (11)'!$BN:$BN,"Tinggi")</f>
        <v>1</v>
      </c>
      <c r="H101" s="22">
        <f>COUNTIFS('[1]FORLAN (11)'!$C:$C,H3,'[1]FORLAN (11)'!$O:$O,"&gt;=60",'[1]FORLAN (11)'!$M:$M,"Laki-laki",'[1]FORLAN (11)'!$U:$U,"&gt;0",'[1]FORLAN (11)'!$V:$V,"&gt;0",'[1]FORLAN (11)'!$P:$P,"&gt;0",'[1]FORLAN (11)'!$Q:$Q,"&gt;0",'[1]FORLAN (11)'!$BN:$BN,"Tinggi")</f>
        <v>0</v>
      </c>
      <c r="I101" s="15"/>
      <c r="J101" s="9">
        <f t="shared" si="19"/>
        <v>1</v>
      </c>
    </row>
    <row r="102" spans="1:10" x14ac:dyDescent="0.25">
      <c r="A102" s="14"/>
      <c r="B102" s="31"/>
      <c r="C102" s="14" t="s">
        <v>207</v>
      </c>
      <c r="D102" s="15" t="s">
        <v>208</v>
      </c>
      <c r="E102" s="22">
        <f>COUNTIFS('[1]FORLAN (11)'!$C:$C,E3,'[1]FORLAN (11)'!$O:$O,"&gt;=60",'[1]FORLAN (11)'!$M:$M,"Perempuan",'[1]FORLAN (11)'!$U:$U,"&gt;0",'[1]FORLAN (11)'!$V:$V,"&gt;0",'[1]FORLAN (11)'!$P:$P,"&gt;0",'[1]FORLAN (11)'!$Q:$Q,"&gt;0",'[1]FORLAN (11)'!$BN:$BN,"Tinggi")</f>
        <v>9</v>
      </c>
      <c r="F102" s="22">
        <f>COUNTIFS('[1]FORLAN (11)'!$C:$C,F3,'[1]FORLAN (11)'!$O:$O,"&gt;=60",'[1]FORLAN (11)'!$M:$M,"Perempuan",'[1]FORLAN (11)'!$U:$U,"&gt;0",'[1]FORLAN (11)'!$V:$V,"&gt;0",'[1]FORLAN (11)'!$P:$P,"&gt;0",'[1]FORLAN (11)'!$Q:$Q,"&gt;0",'[1]FORLAN (11)'!$BN:$BN,"Tinggi")</f>
        <v>4</v>
      </c>
      <c r="G102" s="22">
        <f>COUNTIFS('[1]FORLAN (11)'!$C:$C,G3,'[1]FORLAN (11)'!$O:$O,"&gt;=60",'[1]FORLAN (11)'!$M:$M,"Perempuan",'[1]FORLAN (11)'!$U:$U,"&gt;0",'[1]FORLAN (11)'!$V:$V,"&gt;0",'[1]FORLAN (11)'!$P:$P,"&gt;0",'[1]FORLAN (11)'!$Q:$Q,"&gt;0",'[1]FORLAN (11)'!$BN:$BN,"Tinggi")</f>
        <v>7</v>
      </c>
      <c r="H102" s="22">
        <f>COUNTIFS('[1]FORLAN (11)'!$C:$C,H3,'[1]FORLAN (11)'!$O:$O,"&gt;=60",'[1]FORLAN (11)'!$M:$M,"Perempuan",'[1]FORLAN (11)'!$U:$U,"&gt;0",'[1]FORLAN (11)'!$V:$V,"&gt;0",'[1]FORLAN (11)'!$P:$P,"&gt;0",'[1]FORLAN (11)'!$Q:$Q,"&gt;0",'[1]FORLAN (11)'!$BN:$BN,"Tinggi")</f>
        <v>0</v>
      </c>
      <c r="I102" s="15"/>
      <c r="J102" s="9">
        <f t="shared" si="19"/>
        <v>20</v>
      </c>
    </row>
    <row r="103" spans="1:10" x14ac:dyDescent="0.25">
      <c r="A103" s="14"/>
      <c r="B103" s="31"/>
      <c r="C103" s="18" t="s">
        <v>209</v>
      </c>
      <c r="D103" s="19" t="s">
        <v>210</v>
      </c>
      <c r="E103" s="20">
        <f>E101+E102</f>
        <v>9</v>
      </c>
      <c r="F103" s="20">
        <f t="shared" ref="F103:I103" si="27">F101+F102</f>
        <v>4</v>
      </c>
      <c r="G103" s="20">
        <f t="shared" si="27"/>
        <v>8</v>
      </c>
      <c r="H103" s="20">
        <f t="shared" si="27"/>
        <v>0</v>
      </c>
      <c r="I103" s="19">
        <f t="shared" si="27"/>
        <v>0</v>
      </c>
      <c r="J103" s="21">
        <f t="shared" si="19"/>
        <v>21</v>
      </c>
    </row>
    <row r="104" spans="1:10" x14ac:dyDescent="0.25">
      <c r="A104" s="14"/>
      <c r="B104" s="31"/>
      <c r="C104" s="14" t="s">
        <v>211</v>
      </c>
      <c r="D104" s="15"/>
      <c r="E104" s="22"/>
      <c r="F104" s="22"/>
      <c r="G104" s="22"/>
      <c r="H104" s="22"/>
      <c r="I104" s="15"/>
      <c r="J104" s="9">
        <f t="shared" si="19"/>
        <v>0</v>
      </c>
    </row>
    <row r="105" spans="1:10" x14ac:dyDescent="0.25">
      <c r="A105" s="14"/>
      <c r="B105" s="31"/>
      <c r="C105" s="14" t="s">
        <v>212</v>
      </c>
      <c r="D105" s="15"/>
      <c r="E105" s="22"/>
      <c r="F105" s="22"/>
      <c r="G105" s="22"/>
      <c r="H105" s="22"/>
      <c r="I105" s="15"/>
      <c r="J105" s="9">
        <f t="shared" si="19"/>
        <v>0</v>
      </c>
    </row>
    <row r="106" spans="1:10" x14ac:dyDescent="0.25">
      <c r="A106" s="14"/>
      <c r="B106" s="31"/>
      <c r="C106" s="18" t="s">
        <v>213</v>
      </c>
      <c r="D106" s="19"/>
      <c r="E106" s="20"/>
      <c r="F106" s="20"/>
      <c r="G106" s="20"/>
      <c r="H106" s="20"/>
      <c r="I106" s="19"/>
      <c r="J106" s="9">
        <f t="shared" si="19"/>
        <v>0</v>
      </c>
    </row>
    <row r="107" spans="1:10" x14ac:dyDescent="0.25">
      <c r="A107" s="14"/>
      <c r="B107" s="31" t="s">
        <v>214</v>
      </c>
      <c r="C107" s="14" t="s">
        <v>215</v>
      </c>
      <c r="D107" s="15" t="s">
        <v>216</v>
      </c>
      <c r="E107" s="16"/>
      <c r="F107" s="16"/>
      <c r="G107" s="16"/>
      <c r="H107" s="16"/>
      <c r="I107" s="15"/>
      <c r="J107" s="9">
        <f t="shared" si="19"/>
        <v>0</v>
      </c>
    </row>
    <row r="108" spans="1:10" x14ac:dyDescent="0.25">
      <c r="A108" s="14"/>
      <c r="B108" s="31"/>
      <c r="C108" s="14" t="s">
        <v>217</v>
      </c>
      <c r="D108" s="15" t="s">
        <v>218</v>
      </c>
      <c r="E108" s="16"/>
      <c r="F108" s="16"/>
      <c r="G108" s="16"/>
      <c r="H108" s="16"/>
      <c r="I108" s="15"/>
      <c r="J108" s="9">
        <f t="shared" si="19"/>
        <v>0</v>
      </c>
    </row>
    <row r="109" spans="1:10" x14ac:dyDescent="0.25">
      <c r="A109" s="14"/>
      <c r="B109" s="31"/>
      <c r="C109" s="18" t="s">
        <v>219</v>
      </c>
      <c r="D109" s="19" t="s">
        <v>220</v>
      </c>
      <c r="E109" s="20">
        <f>E107+E108</f>
        <v>0</v>
      </c>
      <c r="F109" s="20">
        <f t="shared" ref="F109:I109" si="28">F107+F108</f>
        <v>0</v>
      </c>
      <c r="G109" s="20">
        <f t="shared" si="28"/>
        <v>0</v>
      </c>
      <c r="H109" s="20">
        <f t="shared" si="28"/>
        <v>0</v>
      </c>
      <c r="I109" s="19">
        <f t="shared" si="28"/>
        <v>0</v>
      </c>
      <c r="J109" s="21">
        <f t="shared" si="19"/>
        <v>0</v>
      </c>
    </row>
    <row r="110" spans="1:10" x14ac:dyDescent="0.25">
      <c r="A110" s="14"/>
      <c r="B110" s="31"/>
      <c r="C110" s="14" t="s">
        <v>221</v>
      </c>
      <c r="D110" s="15" t="s">
        <v>222</v>
      </c>
      <c r="E110" s="22">
        <f>COUNTIFS('[1]FORLAN (11)'!$C:$C,E3,'[1]FORLAN (11)'!$O:$O,"&gt;=60",'[1]FORLAN (11)'!$M:$M,"Laki-laki",'[1]FORLAN (11)'!$U:$U,"&gt;0",'[1]FORLAN (11)'!$V:$V,"&gt;0",'[1]FORLAN (11)'!$P:$P,"&gt;0",'[1]FORLAN (11)'!$Q:$Q,"&gt;0",'[1]FORLAN (11)'!$BO:$BO,"Ya")</f>
        <v>0</v>
      </c>
      <c r="F110" s="22">
        <f>COUNTIFS('[1]FORLAN (11)'!$C:$C,F3,'[1]FORLAN (11)'!$O:$O,"&gt;=60",'[1]FORLAN (11)'!$M:$M,"Laki-laki",'[1]FORLAN (11)'!$U:$U,"&gt;0",'[1]FORLAN (11)'!$V:$V,"&gt;0",'[1]FORLAN (11)'!$P:$P,"&gt;0",'[1]FORLAN (11)'!$Q:$Q,"&gt;0",'[1]FORLAN (11)'!$BO:$BO,"Ya")</f>
        <v>1</v>
      </c>
      <c r="G110" s="22">
        <f>COUNTIFS('[1]FORLAN (11)'!$C:$C,G3,'[1]FORLAN (11)'!$O:$O,"&gt;=60",'[1]FORLAN (11)'!$M:$M,"Laki-laki",'[1]FORLAN (11)'!$U:$U,"&gt;0",'[1]FORLAN (11)'!$V:$V,"&gt;0",'[1]FORLAN (11)'!$P:$P,"&gt;0",'[1]FORLAN (11)'!$Q:$Q,"&gt;0",'[1]FORLAN (11)'!$BO:$BO,"Ya")</f>
        <v>0</v>
      </c>
      <c r="H110" s="22">
        <f>COUNTIFS('[1]FORLAN (11)'!$C:$C,H3,'[1]FORLAN (11)'!$O:$O,"&gt;=60",'[1]FORLAN (11)'!$M:$M,"Laki-laki",'[1]FORLAN (11)'!$U:$U,"&gt;0",'[1]FORLAN (11)'!$V:$V,"&gt;0",'[1]FORLAN (11)'!$P:$P,"&gt;0",'[1]FORLAN (11)'!$Q:$Q,"&gt;0",'[1]FORLAN (11)'!$BO:$BO,"Ya")</f>
        <v>0</v>
      </c>
      <c r="I110" s="15"/>
      <c r="J110" s="9">
        <f t="shared" si="19"/>
        <v>1</v>
      </c>
    </row>
    <row r="111" spans="1:10" x14ac:dyDescent="0.25">
      <c r="A111" s="14"/>
      <c r="B111" s="31"/>
      <c r="C111" s="14" t="s">
        <v>223</v>
      </c>
      <c r="D111" s="15" t="s">
        <v>224</v>
      </c>
      <c r="E111" s="22">
        <f>COUNTIFS('[1]FORLAN (11)'!$C:$C,E3,'[1]FORLAN (11)'!$O:$O,"&gt;=60",'[1]FORLAN (11)'!$M:$M,"Perempuan",'[1]FORLAN (11)'!$U:$U,"&gt;0",'[1]FORLAN (11)'!$V:$V,"&gt;0",'[1]FORLAN (11)'!$P:$P,"&gt;0",'[1]FORLAN (11)'!$Q:$Q,"&gt;0",'[1]FORLAN (11)'!$BO:$BO,"Ya")</f>
        <v>0</v>
      </c>
      <c r="F111" s="22">
        <f>COUNTIFS('[1]FORLAN (11)'!$C:$C,F3,'[1]FORLAN (11)'!$O:$O,"&gt;=60",'[1]FORLAN (11)'!$M:$M,"Perempuan",'[1]FORLAN (11)'!$U:$U,"&gt;0",'[1]FORLAN (11)'!$V:$V,"&gt;0",'[1]FORLAN (11)'!$P:$P,"&gt;0",'[1]FORLAN (11)'!$Q:$Q,"&gt;0",'[1]FORLAN (11)'!$BO:$BO,"Ya")</f>
        <v>1</v>
      </c>
      <c r="G111" s="22">
        <f>COUNTIFS('[1]FORLAN (11)'!$C:$C,G3,'[1]FORLAN (11)'!$O:$O,"&gt;=60",'[1]FORLAN (11)'!$M:$M,"Perempuan",'[1]FORLAN (11)'!$U:$U,"&gt;0",'[1]FORLAN (11)'!$V:$V,"&gt;0",'[1]FORLAN (11)'!$P:$P,"&gt;0",'[1]FORLAN (11)'!$Q:$Q,"&gt;0",'[1]FORLAN (11)'!$BO:$BO,"Ya")</f>
        <v>0</v>
      </c>
      <c r="H111" s="22">
        <f>COUNTIFS('[1]FORLAN (11)'!$C:$C,H3,'[1]FORLAN (11)'!$O:$O,"&gt;=60",'[1]FORLAN (11)'!$M:$M,"Perempuan",'[1]FORLAN (11)'!$U:$U,"&gt;0",'[1]FORLAN (11)'!$V:$V,"&gt;0",'[1]FORLAN (11)'!$P:$P,"&gt;0",'[1]FORLAN (11)'!$Q:$Q,"&gt;0",'[1]FORLAN (11)'!$BO:$BO,"Ya")</f>
        <v>0</v>
      </c>
      <c r="I111" s="15"/>
      <c r="J111" s="9">
        <f t="shared" si="19"/>
        <v>1</v>
      </c>
    </row>
    <row r="112" spans="1:10" x14ac:dyDescent="0.25">
      <c r="A112" s="14"/>
      <c r="B112" s="31"/>
      <c r="C112" s="18" t="s">
        <v>225</v>
      </c>
      <c r="D112" s="19" t="s">
        <v>226</v>
      </c>
      <c r="E112" s="20">
        <f>E110+E111</f>
        <v>0</v>
      </c>
      <c r="F112" s="20">
        <f t="shared" ref="F112:I112" si="29">F110+F111</f>
        <v>2</v>
      </c>
      <c r="G112" s="20">
        <f t="shared" si="29"/>
        <v>0</v>
      </c>
      <c r="H112" s="20">
        <f t="shared" si="29"/>
        <v>0</v>
      </c>
      <c r="I112" s="19">
        <f t="shared" si="29"/>
        <v>0</v>
      </c>
      <c r="J112" s="21">
        <f t="shared" si="19"/>
        <v>2</v>
      </c>
    </row>
    <row r="113" spans="1:10" x14ac:dyDescent="0.25">
      <c r="A113" s="14"/>
      <c r="B113" s="15"/>
      <c r="C113" s="14" t="s">
        <v>227</v>
      </c>
      <c r="D113" s="15"/>
      <c r="E113" s="32"/>
      <c r="F113" s="32"/>
      <c r="G113" s="32"/>
      <c r="H113" s="32"/>
      <c r="I113" s="15"/>
      <c r="J113" s="9">
        <f t="shared" si="19"/>
        <v>0</v>
      </c>
    </row>
    <row r="114" spans="1:10" x14ac:dyDescent="0.25">
      <c r="A114" s="14"/>
      <c r="B114" s="15"/>
      <c r="C114" s="14" t="s">
        <v>228</v>
      </c>
      <c r="D114" s="15"/>
      <c r="E114" s="32"/>
      <c r="F114" s="32"/>
      <c r="G114" s="32"/>
      <c r="H114" s="32"/>
      <c r="I114" s="15"/>
      <c r="J114" s="9">
        <f t="shared" si="19"/>
        <v>0</v>
      </c>
    </row>
    <row r="115" spans="1:10" x14ac:dyDescent="0.25">
      <c r="A115" s="14"/>
      <c r="B115" s="15"/>
      <c r="C115" s="18" t="s">
        <v>229</v>
      </c>
      <c r="D115" s="19"/>
      <c r="E115" s="33"/>
      <c r="F115" s="33"/>
      <c r="G115" s="33"/>
      <c r="H115" s="33"/>
      <c r="I115" s="19"/>
      <c r="J115" s="9">
        <f t="shared" si="19"/>
        <v>0</v>
      </c>
    </row>
    <row r="116" spans="1:10" x14ac:dyDescent="0.25">
      <c r="A116" s="14"/>
      <c r="B116" s="31" t="s">
        <v>230</v>
      </c>
      <c r="C116" s="14" t="s">
        <v>231</v>
      </c>
      <c r="D116" s="15" t="s">
        <v>232</v>
      </c>
      <c r="E116" s="16"/>
      <c r="F116" s="16"/>
      <c r="G116" s="16"/>
      <c r="H116" s="16"/>
      <c r="I116" s="15"/>
      <c r="J116" s="9">
        <f t="shared" si="19"/>
        <v>0</v>
      </c>
    </row>
    <row r="117" spans="1:10" x14ac:dyDescent="0.25">
      <c r="A117" s="14"/>
      <c r="B117" s="31"/>
      <c r="C117" s="14" t="s">
        <v>233</v>
      </c>
      <c r="D117" s="15" t="s">
        <v>234</v>
      </c>
      <c r="E117" s="16"/>
      <c r="F117" s="16"/>
      <c r="G117" s="16"/>
      <c r="H117" s="16"/>
      <c r="I117" s="15"/>
      <c r="J117" s="9">
        <f t="shared" si="19"/>
        <v>0</v>
      </c>
    </row>
    <row r="118" spans="1:10" x14ac:dyDescent="0.25">
      <c r="A118" s="14"/>
      <c r="B118" s="31"/>
      <c r="C118" s="18" t="s">
        <v>235</v>
      </c>
      <c r="D118" s="19" t="s">
        <v>236</v>
      </c>
      <c r="E118" s="20">
        <f>E116+E117</f>
        <v>0</v>
      </c>
      <c r="F118" s="20">
        <f t="shared" ref="F118:I118" si="30">F116+F117</f>
        <v>0</v>
      </c>
      <c r="G118" s="20">
        <f t="shared" si="30"/>
        <v>0</v>
      </c>
      <c r="H118" s="20">
        <f t="shared" si="30"/>
        <v>0</v>
      </c>
      <c r="I118" s="19">
        <f t="shared" si="30"/>
        <v>0</v>
      </c>
      <c r="J118" s="21">
        <f t="shared" si="19"/>
        <v>0</v>
      </c>
    </row>
    <row r="119" spans="1:10" x14ac:dyDescent="0.25">
      <c r="A119" s="14"/>
      <c r="B119" s="31"/>
      <c r="C119" s="14" t="s">
        <v>237</v>
      </c>
      <c r="D119" s="15" t="s">
        <v>238</v>
      </c>
      <c r="E119" s="16"/>
      <c r="F119" s="16"/>
      <c r="G119" s="16"/>
      <c r="H119" s="16"/>
      <c r="I119" s="15"/>
      <c r="J119" s="9">
        <f t="shared" si="19"/>
        <v>0</v>
      </c>
    </row>
    <row r="120" spans="1:10" x14ac:dyDescent="0.25">
      <c r="A120" s="14"/>
      <c r="B120" s="31"/>
      <c r="C120" s="14" t="s">
        <v>239</v>
      </c>
      <c r="D120" s="15" t="s">
        <v>240</v>
      </c>
      <c r="E120" s="16"/>
      <c r="F120" s="16"/>
      <c r="G120" s="16"/>
      <c r="H120" s="16"/>
      <c r="I120" s="15"/>
      <c r="J120" s="9">
        <f t="shared" si="19"/>
        <v>0</v>
      </c>
    </row>
    <row r="121" spans="1:10" x14ac:dyDescent="0.25">
      <c r="A121" s="14"/>
      <c r="B121" s="31"/>
      <c r="C121" s="18" t="s">
        <v>241</v>
      </c>
      <c r="D121" s="19" t="s">
        <v>242</v>
      </c>
      <c r="E121" s="20">
        <f>E119+E120</f>
        <v>0</v>
      </c>
      <c r="F121" s="20">
        <f t="shared" ref="F121:I121" si="31">F119+F120</f>
        <v>0</v>
      </c>
      <c r="G121" s="20">
        <f t="shared" si="31"/>
        <v>0</v>
      </c>
      <c r="H121" s="20">
        <f t="shared" si="31"/>
        <v>0</v>
      </c>
      <c r="I121" s="19">
        <f t="shared" si="31"/>
        <v>0</v>
      </c>
      <c r="J121" s="21">
        <f t="shared" si="19"/>
        <v>0</v>
      </c>
    </row>
    <row r="122" spans="1:10" x14ac:dyDescent="0.25">
      <c r="A122" s="14"/>
      <c r="B122" s="15"/>
      <c r="C122" s="14" t="s">
        <v>211</v>
      </c>
      <c r="D122" s="15"/>
      <c r="E122" s="22"/>
      <c r="F122" s="22"/>
      <c r="G122" s="22"/>
      <c r="H122" s="22"/>
      <c r="I122" s="15"/>
      <c r="J122" s="9">
        <f t="shared" si="19"/>
        <v>0</v>
      </c>
    </row>
    <row r="123" spans="1:10" x14ac:dyDescent="0.25">
      <c r="A123" s="14"/>
      <c r="B123" s="15"/>
      <c r="C123" s="14" t="s">
        <v>212</v>
      </c>
      <c r="D123" s="15"/>
      <c r="E123" s="22"/>
      <c r="F123" s="22"/>
      <c r="G123" s="22"/>
      <c r="H123" s="22"/>
      <c r="I123" s="15"/>
      <c r="J123" s="9">
        <f t="shared" si="19"/>
        <v>0</v>
      </c>
    </row>
    <row r="124" spans="1:10" x14ac:dyDescent="0.25">
      <c r="A124" s="14"/>
      <c r="B124" s="15"/>
      <c r="C124" s="18" t="s">
        <v>213</v>
      </c>
      <c r="D124" s="15"/>
      <c r="E124" s="22"/>
      <c r="F124" s="22"/>
      <c r="G124" s="22"/>
      <c r="H124" s="22"/>
      <c r="I124" s="15"/>
      <c r="J124" s="9">
        <f t="shared" si="19"/>
        <v>0</v>
      </c>
    </row>
    <row r="125" spans="1:10" x14ac:dyDescent="0.25">
      <c r="A125" s="14"/>
      <c r="B125" s="31" t="s">
        <v>243</v>
      </c>
      <c r="C125" s="14" t="s">
        <v>244</v>
      </c>
      <c r="D125" s="15" t="s">
        <v>245</v>
      </c>
      <c r="E125" s="16"/>
      <c r="F125" s="16"/>
      <c r="G125" s="16"/>
      <c r="H125" s="16"/>
      <c r="I125" s="15"/>
      <c r="J125" s="9">
        <f t="shared" si="19"/>
        <v>0</v>
      </c>
    </row>
    <row r="126" spans="1:10" x14ac:dyDescent="0.25">
      <c r="A126" s="14"/>
      <c r="B126" s="31"/>
      <c r="C126" s="14" t="s">
        <v>246</v>
      </c>
      <c r="D126" s="15" t="s">
        <v>247</v>
      </c>
      <c r="E126" s="16"/>
      <c r="F126" s="16"/>
      <c r="G126" s="16"/>
      <c r="H126" s="16"/>
      <c r="I126" s="15"/>
      <c r="J126" s="9">
        <f t="shared" si="19"/>
        <v>0</v>
      </c>
    </row>
    <row r="127" spans="1:10" x14ac:dyDescent="0.25">
      <c r="A127" s="14"/>
      <c r="B127" s="31"/>
      <c r="C127" s="18" t="s">
        <v>248</v>
      </c>
      <c r="D127" s="19" t="s">
        <v>249</v>
      </c>
      <c r="E127" s="20">
        <f>E125+E126</f>
        <v>0</v>
      </c>
      <c r="F127" s="20">
        <f t="shared" ref="F127:I127" si="32">F125+F126</f>
        <v>0</v>
      </c>
      <c r="G127" s="20">
        <f t="shared" si="32"/>
        <v>0</v>
      </c>
      <c r="H127" s="20">
        <f t="shared" si="32"/>
        <v>0</v>
      </c>
      <c r="I127" s="19">
        <f t="shared" si="32"/>
        <v>0</v>
      </c>
      <c r="J127" s="21">
        <f t="shared" si="19"/>
        <v>0</v>
      </c>
    </row>
    <row r="128" spans="1:10" x14ac:dyDescent="0.25">
      <c r="A128" s="14"/>
      <c r="B128" s="31"/>
      <c r="C128" s="14" t="s">
        <v>250</v>
      </c>
      <c r="D128" s="15" t="s">
        <v>251</v>
      </c>
      <c r="E128" s="22">
        <f>COUNTIFS('[1]FORLAN (11)'!$C:$C,E3,'[1]FORLAN (11)'!$O:$O,"&gt;=60",'[1]FORLAN (11)'!$M:$M,"Laki-laki",'[1]FORLAN (11)'!$U:$U,"&gt;0",'[1]FORLAN (11)'!$V:$V,"&gt;0",'[1]FORLAN (11)'!$P:$P,"&gt;0",'[1]FORLAN (11)'!$Q:$Q,"&gt;0",'[1]FORLAN (11)'!$BT:$BT,"Gg Penglihatan")</f>
        <v>56</v>
      </c>
      <c r="F128" s="22">
        <f>COUNTIFS('[1]FORLAN (11)'!$C:$C,F3,'[1]FORLAN (11)'!$O:$O,"&gt;=60",'[1]FORLAN (11)'!$M:$M,"Laki-laki",'[1]FORLAN (11)'!$U:$U,"&gt;0",'[1]FORLAN (11)'!$V:$V,"&gt;0",'[1]FORLAN (11)'!$P:$P,"&gt;0",'[1]FORLAN (11)'!$Q:$Q,"&gt;0",'[1]FORLAN (11)'!$BT:$BT,"Gg Penglihatan")</f>
        <v>9</v>
      </c>
      <c r="G128" s="22">
        <f>COUNTIFS('[1]FORLAN (11)'!$C:$C,G3,'[1]FORLAN (11)'!$O:$O,"&gt;=60",'[1]FORLAN (11)'!$M:$M,"Laki-laki",'[1]FORLAN (11)'!$U:$U,"&gt;0",'[1]FORLAN (11)'!$V:$V,"&gt;0",'[1]FORLAN (11)'!$P:$P,"&gt;0",'[1]FORLAN (11)'!$Q:$Q,"&gt;0",'[1]FORLAN (11)'!$BT:$BT,"Gg Penglihatan")</f>
        <v>35</v>
      </c>
      <c r="H128" s="22">
        <f>COUNTIFS('[1]FORLAN (11)'!$C:$C,H3,'[1]FORLAN (11)'!$O:$O,"&gt;=60",'[1]FORLAN (11)'!$M:$M,"Laki-laki",'[1]FORLAN (11)'!$U:$U,"&gt;0",'[1]FORLAN (11)'!$V:$V,"&gt;0",'[1]FORLAN (11)'!$P:$P,"&gt;0",'[1]FORLAN (11)'!$Q:$Q,"&gt;0",'[1]FORLAN (11)'!$BT:$BT,"Gg Penglihatan")</f>
        <v>0</v>
      </c>
      <c r="I128" s="15"/>
      <c r="J128" s="9">
        <f t="shared" si="19"/>
        <v>100</v>
      </c>
    </row>
    <row r="129" spans="1:10" x14ac:dyDescent="0.25">
      <c r="A129" s="14"/>
      <c r="B129" s="31"/>
      <c r="C129" s="14" t="s">
        <v>252</v>
      </c>
      <c r="D129" s="15" t="s">
        <v>253</v>
      </c>
      <c r="E129" s="22">
        <f>COUNTIFS('[1]FORLAN (11)'!$C:$C,E3,'[1]FORLAN (11)'!$O:$O,"&gt;=60",'[1]FORLAN (11)'!$M:$M,"Perempuan",'[1]FORLAN (11)'!$U:$U,"&gt;0",'[1]FORLAN (11)'!$V:$V,"&gt;0",'[1]FORLAN (11)'!$P:$P,"&gt;0",'[1]FORLAN (11)'!$Q:$Q,"&gt;0",'[1]FORLAN (11)'!$BT:$BT,"Gg Penglihatan")</f>
        <v>62</v>
      </c>
      <c r="F129" s="22">
        <f>COUNTIFS('[1]FORLAN (11)'!$C:$C,F3,'[1]FORLAN (11)'!$O:$O,"&gt;=60",'[1]FORLAN (11)'!$M:$M,"Perempuan",'[1]FORLAN (11)'!$U:$U,"&gt;0",'[1]FORLAN (11)'!$V:$V,"&gt;0",'[1]FORLAN (11)'!$P:$P,"&gt;0",'[1]FORLAN (11)'!$Q:$Q,"&gt;0",'[1]FORLAN (11)'!$BT:$BT,"Gg Penglihatan")</f>
        <v>17</v>
      </c>
      <c r="G129" s="22">
        <f>COUNTIFS('[1]FORLAN (11)'!$C:$C,G3,'[1]FORLAN (11)'!$O:$O,"&gt;=60",'[1]FORLAN (11)'!$M:$M,"Perempuan",'[1]FORLAN (11)'!$U:$U,"&gt;0",'[1]FORLAN (11)'!$V:$V,"&gt;0",'[1]FORLAN (11)'!$P:$P,"&gt;0",'[1]FORLAN (11)'!$Q:$Q,"&gt;0",'[1]FORLAN (11)'!$BT:$BT,"Gg Penglihatan")</f>
        <v>46</v>
      </c>
      <c r="H129" s="22">
        <f>COUNTIFS('[1]FORLAN (11)'!$C:$C,H3,'[1]FORLAN (11)'!$O:$O,"&gt;=60",'[1]FORLAN (11)'!$M:$M,"Perempuan",'[1]FORLAN (11)'!$U:$U,"&gt;0",'[1]FORLAN (11)'!$V:$V,"&gt;0",'[1]FORLAN (11)'!$P:$P,"&gt;0",'[1]FORLAN (11)'!$Q:$Q,"&gt;0",'[1]FORLAN (11)'!$BT:$BT,"Gg Penglihatan")</f>
        <v>0</v>
      </c>
      <c r="I129" s="15"/>
      <c r="J129" s="9">
        <f t="shared" si="19"/>
        <v>125</v>
      </c>
    </row>
    <row r="130" spans="1:10" x14ac:dyDescent="0.25">
      <c r="A130" s="14"/>
      <c r="B130" s="31"/>
      <c r="C130" s="18" t="s">
        <v>254</v>
      </c>
      <c r="D130" s="19" t="s">
        <v>255</v>
      </c>
      <c r="E130" s="20">
        <f>E128+E129</f>
        <v>118</v>
      </c>
      <c r="F130" s="20">
        <f t="shared" ref="F130:I130" si="33">F128+F129</f>
        <v>26</v>
      </c>
      <c r="G130" s="20">
        <f t="shared" si="33"/>
        <v>81</v>
      </c>
      <c r="H130" s="20">
        <f t="shared" si="33"/>
        <v>0</v>
      </c>
      <c r="I130" s="19">
        <f t="shared" si="33"/>
        <v>0</v>
      </c>
      <c r="J130" s="21">
        <f t="shared" si="19"/>
        <v>225</v>
      </c>
    </row>
    <row r="131" spans="1:10" x14ac:dyDescent="0.25">
      <c r="A131" s="14"/>
      <c r="B131" s="15"/>
      <c r="C131" s="14" t="s">
        <v>211</v>
      </c>
      <c r="D131" s="15"/>
      <c r="E131" s="22"/>
      <c r="F131" s="22"/>
      <c r="G131" s="22"/>
      <c r="H131" s="22"/>
      <c r="I131" s="15"/>
      <c r="J131" s="9">
        <f t="shared" si="19"/>
        <v>0</v>
      </c>
    </row>
    <row r="132" spans="1:10" x14ac:dyDescent="0.25">
      <c r="A132" s="14"/>
      <c r="B132" s="15"/>
      <c r="C132" s="14" t="s">
        <v>212</v>
      </c>
      <c r="D132" s="15"/>
      <c r="E132" s="22"/>
      <c r="F132" s="22"/>
      <c r="G132" s="22"/>
      <c r="H132" s="22"/>
      <c r="I132" s="15"/>
      <c r="J132" s="9">
        <f t="shared" si="19"/>
        <v>0</v>
      </c>
    </row>
    <row r="133" spans="1:10" x14ac:dyDescent="0.25">
      <c r="A133" s="14"/>
      <c r="B133" s="15"/>
      <c r="C133" s="18" t="s">
        <v>213</v>
      </c>
      <c r="D133" s="15"/>
      <c r="E133" s="22"/>
      <c r="F133" s="22"/>
      <c r="G133" s="22"/>
      <c r="H133" s="22"/>
      <c r="I133" s="15"/>
      <c r="J133" s="9">
        <f t="shared" si="19"/>
        <v>0</v>
      </c>
    </row>
    <row r="134" spans="1:10" x14ac:dyDescent="0.25">
      <c r="A134" s="14"/>
      <c r="B134" s="31" t="s">
        <v>256</v>
      </c>
      <c r="C134" s="14" t="s">
        <v>257</v>
      </c>
      <c r="D134" s="15" t="s">
        <v>258</v>
      </c>
      <c r="E134" s="16"/>
      <c r="F134" s="16"/>
      <c r="G134" s="16"/>
      <c r="H134" s="16"/>
      <c r="I134" s="15"/>
      <c r="J134" s="9">
        <f t="shared" ref="J134:J139" si="34">SUM(E134:H134)</f>
        <v>0</v>
      </c>
    </row>
    <row r="135" spans="1:10" x14ac:dyDescent="0.25">
      <c r="A135" s="14"/>
      <c r="B135" s="31"/>
      <c r="C135" s="14" t="s">
        <v>259</v>
      </c>
      <c r="D135" s="15" t="s">
        <v>260</v>
      </c>
      <c r="E135" s="16"/>
      <c r="F135" s="16"/>
      <c r="G135" s="16"/>
      <c r="H135" s="16"/>
      <c r="I135" s="15"/>
      <c r="J135" s="9">
        <f t="shared" si="34"/>
        <v>0</v>
      </c>
    </row>
    <row r="136" spans="1:10" x14ac:dyDescent="0.25">
      <c r="A136" s="14"/>
      <c r="B136" s="31"/>
      <c r="C136" s="18" t="s">
        <v>261</v>
      </c>
      <c r="D136" s="19" t="s">
        <v>262</v>
      </c>
      <c r="E136" s="20">
        <f>E134+E135</f>
        <v>0</v>
      </c>
      <c r="F136" s="20">
        <f t="shared" ref="F136:G136" si="35">F134+F135</f>
        <v>0</v>
      </c>
      <c r="G136" s="20">
        <f t="shared" si="35"/>
        <v>0</v>
      </c>
      <c r="H136" s="20">
        <f>H134+H135</f>
        <v>0</v>
      </c>
      <c r="I136" s="19">
        <f t="shared" ref="I136" si="36">I134+I135</f>
        <v>0</v>
      </c>
      <c r="J136" s="21">
        <f t="shared" si="34"/>
        <v>0</v>
      </c>
    </row>
    <row r="137" spans="1:10" x14ac:dyDescent="0.25">
      <c r="A137" s="14"/>
      <c r="B137" s="31"/>
      <c r="C137" s="14" t="s">
        <v>263</v>
      </c>
      <c r="D137" s="15" t="s">
        <v>264</v>
      </c>
      <c r="E137" s="22">
        <f>COUNTIFS('[1]FORLAN (11)'!$C:$C,E3,'[1]FORLAN (11)'!$O:$O,"&gt;=60",'[1]FORLAN (11)'!$M:$M,"Laki-laki",'[1]FORLAN (11)'!$U:$U,"&gt;0",'[1]FORLAN (11)'!$V:$V,"&gt;0",'[1]FORLAN (11)'!$P:$P,"&gt;0",'[1]FORLAN (11)'!$Q:$Q,"&gt;0",'[1]FORLAN (11)'!$BW:$BW,"Gg Pendengaran")</f>
        <v>8</v>
      </c>
      <c r="F137" s="22">
        <f>COUNTIFS('[1]FORLAN (11)'!$C:$C,F3,'[1]FORLAN (11)'!$O:$O,"&gt;=60",'[1]FORLAN (11)'!$M:$M,"Laki-laki",'[1]FORLAN (11)'!$U:$U,"&gt;0",'[1]FORLAN (11)'!$V:$V,"&gt;0",'[1]FORLAN (11)'!$P:$P,"&gt;0",'[1]FORLAN (11)'!$Q:$Q,"&gt;0",'[1]FORLAN (11)'!$BW:$BW,"Gg Pendengaran")</f>
        <v>2</v>
      </c>
      <c r="G137" s="22">
        <f>COUNTIFS('[1]FORLAN (11)'!$C:$C,G3,'[1]FORLAN (11)'!$O:$O,"&gt;=60",'[1]FORLAN (11)'!$M:$M,"Laki-laki",'[1]FORLAN (11)'!$U:$U,"&gt;0",'[1]FORLAN (11)'!$V:$V,"&gt;0",'[1]FORLAN (11)'!$P:$P,"&gt;0",'[1]FORLAN (11)'!$Q:$Q,"&gt;0",'[1]FORLAN (11)'!$BW:$BW,"Gg Pendengaran")</f>
        <v>13</v>
      </c>
      <c r="H137" s="22">
        <f>COUNTIFS('[1]FORLAN (11)'!$C:$C,H3,'[1]FORLAN (11)'!$O:$O,"&gt;=60",'[1]FORLAN (11)'!$M:$M,"Laki-laki",'[1]FORLAN (11)'!$U:$U,"&gt;0",'[1]FORLAN (11)'!$V:$V,"&gt;0",'[1]FORLAN (11)'!$P:$P,"&gt;0",'[1]FORLAN (11)'!$Q:$Q,"&gt;0",'[1]FORLAN (11)'!$BW:$BW,"Gg Pendengaran")</f>
        <v>0</v>
      </c>
      <c r="I137" s="15"/>
      <c r="J137" s="9">
        <f t="shared" si="34"/>
        <v>23</v>
      </c>
    </row>
    <row r="138" spans="1:10" x14ac:dyDescent="0.25">
      <c r="A138" s="14"/>
      <c r="B138" s="31"/>
      <c r="C138" s="14" t="s">
        <v>265</v>
      </c>
      <c r="D138" s="15" t="s">
        <v>266</v>
      </c>
      <c r="E138" s="22">
        <f>COUNTIFS('[1]FORLAN (11)'!$C:$C,E3,'[1]FORLAN (11)'!$O:$O,"&gt;=60",'[1]FORLAN (11)'!$M:$M,"Perempuan",'[1]FORLAN (11)'!$U:$U,"&gt;0",'[1]FORLAN (11)'!$V:$V,"&gt;0",'[1]FORLAN (11)'!$P:$P,"&gt;0",'[1]FORLAN (11)'!$Q:$Q,"&gt;0",'[1]FORLAN (11)'!$BW:$BW,"Gg Pendengaran")</f>
        <v>7</v>
      </c>
      <c r="F138" s="22">
        <f>COUNTIFS('[1]FORLAN (11)'!$C:$C,F3,'[1]FORLAN (11)'!$O:$O,"&gt;=60",'[1]FORLAN (11)'!$M:$M,"Perempuan",'[1]FORLAN (11)'!$U:$U,"&gt;0",'[1]FORLAN (11)'!$V:$V,"&gt;0",'[1]FORLAN (11)'!$P:$P,"&gt;0",'[1]FORLAN (11)'!$Q:$Q,"&gt;0",'[1]FORLAN (11)'!$BW:$BW,"Gg Pendengaran")</f>
        <v>4</v>
      </c>
      <c r="G138" s="22">
        <f>COUNTIFS('[1]FORLAN (11)'!$C:$C,G3,'[1]FORLAN (11)'!$O:$O,"&gt;=60",'[1]FORLAN (11)'!$M:$M,"Perempuan",'[1]FORLAN (11)'!$U:$U,"&gt;0",'[1]FORLAN (11)'!$V:$V,"&gt;0",'[1]FORLAN (11)'!$P:$P,"&gt;0",'[1]FORLAN (11)'!$Q:$Q,"&gt;0",'[1]FORLAN (11)'!$BW:$BW,"Gg Pendengaran")</f>
        <v>11</v>
      </c>
      <c r="H138" s="22">
        <f>COUNTIFS('[1]FORLAN (11)'!$C:$C,H3,'[1]FORLAN (11)'!$O:$O,"&gt;=60",'[1]FORLAN (11)'!$M:$M,"Perempuan",'[1]FORLAN (11)'!$U:$U,"&gt;0",'[1]FORLAN (11)'!$V:$V,"&gt;0",'[1]FORLAN (11)'!$P:$P,"&gt;0",'[1]FORLAN (11)'!$Q:$Q,"&gt;0",'[1]FORLAN (11)'!$BW:$BW,"Gg Pendengaran")</f>
        <v>0</v>
      </c>
      <c r="I138" s="15"/>
      <c r="J138" s="9">
        <f t="shared" si="34"/>
        <v>22</v>
      </c>
    </row>
    <row r="139" spans="1:10" x14ac:dyDescent="0.25">
      <c r="A139" s="14"/>
      <c r="B139" s="31"/>
      <c r="C139" s="18" t="s">
        <v>267</v>
      </c>
      <c r="D139" s="19" t="s">
        <v>268</v>
      </c>
      <c r="E139" s="20">
        <f>E137+E138</f>
        <v>15</v>
      </c>
      <c r="F139" s="20">
        <f t="shared" ref="F139:I139" si="37">F137+F138</f>
        <v>6</v>
      </c>
      <c r="G139" s="20">
        <f t="shared" si="37"/>
        <v>24</v>
      </c>
      <c r="H139" s="20">
        <f t="shared" si="37"/>
        <v>0</v>
      </c>
      <c r="I139" s="19">
        <f t="shared" si="37"/>
        <v>0</v>
      </c>
      <c r="J139" s="21">
        <f t="shared" si="34"/>
        <v>45</v>
      </c>
    </row>
    <row r="140" spans="1:10" x14ac:dyDescent="0.25">
      <c r="A140" s="14"/>
      <c r="B140" s="15"/>
      <c r="C140" s="14" t="s">
        <v>263</v>
      </c>
      <c r="D140" s="15"/>
      <c r="E140" s="15"/>
      <c r="F140" s="15"/>
      <c r="G140" s="15"/>
      <c r="H140" s="15"/>
      <c r="I140" s="15"/>
      <c r="J140" s="9">
        <f t="shared" ref="J140:J142" si="38">SUM(E140:H140)</f>
        <v>0</v>
      </c>
    </row>
    <row r="141" spans="1:10" x14ac:dyDescent="0.25">
      <c r="A141" s="14"/>
      <c r="B141" s="15"/>
      <c r="C141" s="14" t="s">
        <v>263</v>
      </c>
      <c r="D141" s="15"/>
      <c r="E141" s="15"/>
      <c r="F141" s="15"/>
      <c r="G141" s="15"/>
      <c r="H141" s="15"/>
      <c r="I141" s="15"/>
      <c r="J141" s="9">
        <f t="shared" si="38"/>
        <v>0</v>
      </c>
    </row>
    <row r="142" spans="1:10" x14ac:dyDescent="0.25">
      <c r="A142" s="14"/>
      <c r="B142" s="15"/>
      <c r="C142" s="14" t="s">
        <v>263</v>
      </c>
      <c r="D142" s="15"/>
      <c r="E142" s="15"/>
      <c r="F142" s="15"/>
      <c r="G142" s="15"/>
      <c r="H142" s="15"/>
      <c r="I142" s="15"/>
      <c r="J142" s="9">
        <f t="shared" si="38"/>
        <v>0</v>
      </c>
    </row>
    <row r="143" spans="1:10" s="34" customFormat="1" x14ac:dyDescent="0.25">
      <c r="A143" s="11"/>
      <c r="B143" s="31" t="s">
        <v>269</v>
      </c>
      <c r="C143" s="11" t="s">
        <v>270</v>
      </c>
      <c r="D143" s="7" t="s">
        <v>271</v>
      </c>
      <c r="E143" s="7"/>
      <c r="F143" s="7"/>
      <c r="G143" s="7"/>
      <c r="H143" s="7"/>
      <c r="I143" s="7"/>
      <c r="J143" s="9"/>
    </row>
    <row r="144" spans="1:10" s="34" customFormat="1" x14ac:dyDescent="0.25">
      <c r="A144" s="11"/>
      <c r="B144" s="31"/>
      <c r="C144" s="11" t="s">
        <v>272</v>
      </c>
      <c r="D144" s="7" t="s">
        <v>273</v>
      </c>
      <c r="E144" s="7"/>
      <c r="F144" s="7"/>
      <c r="G144" s="7"/>
      <c r="H144" s="7"/>
      <c r="I144" s="7"/>
      <c r="J144" s="9"/>
    </row>
  </sheetData>
  <mergeCells count="21"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  <mergeCell ref="A29:A31"/>
    <mergeCell ref="B29:B31"/>
    <mergeCell ref="A32:A34"/>
    <mergeCell ref="B32:B34"/>
    <mergeCell ref="B35:B43"/>
    <mergeCell ref="B44:B70"/>
    <mergeCell ref="A8:A16"/>
    <mergeCell ref="B8:B16"/>
    <mergeCell ref="A17:A25"/>
    <mergeCell ref="B17:B25"/>
    <mergeCell ref="A26:A28"/>
    <mergeCell ref="B26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2024-01-30T03:13:14Z</dcterms:created>
  <dcterms:modified xsi:type="dcterms:W3CDTF">2024-01-30T03:15:40Z</dcterms:modified>
</cp:coreProperties>
</file>