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as\Documents\"/>
    </mc:Choice>
  </mc:AlternateContent>
  <xr:revisionPtr revIDLastSave="0" documentId="8_{40359CF5-3FF7-4C40-B496-5CB9CBA420FE}" xr6:coauthVersionLast="47" xr6:coauthVersionMax="47" xr10:uidLastSave="{00000000-0000-0000-0000-000000000000}"/>
  <bookViews>
    <workbookView xWindow="-110" yWindow="-110" windowWidth="19420" windowHeight="10300" xr2:uid="{A8C09C6C-B1AA-439E-84E0-46A721116EB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1" i="1" l="1"/>
  <c r="CN11" i="1" s="1"/>
  <c r="CK11" i="1"/>
  <c r="CL11" i="1" s="1"/>
  <c r="CJ11" i="1"/>
  <c r="CO11" i="1" s="1"/>
  <c r="CP11" i="1" s="1"/>
  <c r="CF11" i="1"/>
  <c r="CE11" i="1"/>
  <c r="CG11" i="1" s="1"/>
  <c r="BZ11" i="1"/>
  <c r="CA11" i="1" s="1"/>
  <c r="BX11" i="1"/>
  <c r="BW11" i="1"/>
  <c r="CB11" i="1" s="1"/>
  <c r="BS11" i="1"/>
  <c r="BR11" i="1"/>
  <c r="BM11" i="1"/>
  <c r="BN11" i="1" s="1"/>
  <c r="BK11" i="1"/>
  <c r="BL11" i="1" s="1"/>
  <c r="BJ11" i="1"/>
  <c r="BO11" i="1" s="1"/>
  <c r="BF11" i="1"/>
  <c r="BE11" i="1"/>
  <c r="AZ11" i="1"/>
  <c r="BA11" i="1" s="1"/>
  <c r="AX11" i="1"/>
  <c r="AY11" i="1" s="1"/>
  <c r="AW11" i="1"/>
  <c r="BB11" i="1" s="1"/>
  <c r="BC11" i="1" s="1"/>
  <c r="AS11" i="1"/>
  <c r="AR11" i="1"/>
  <c r="AT11" i="1" s="1"/>
  <c r="AM11" i="1"/>
  <c r="AN11" i="1" s="1"/>
  <c r="AK11" i="1"/>
  <c r="AL11" i="1" s="1"/>
  <c r="AJ11" i="1"/>
  <c r="AO11" i="1" s="1"/>
  <c r="AP11" i="1" s="1"/>
  <c r="AF11" i="1"/>
  <c r="AE11" i="1"/>
  <c r="AG11" i="1" s="1"/>
  <c r="AD11" i="1"/>
  <c r="AC11" i="1"/>
  <c r="AB11" i="1"/>
  <c r="AA11" i="1"/>
  <c r="W11" i="1"/>
  <c r="V11" i="1"/>
  <c r="T11" i="1"/>
  <c r="S11" i="1"/>
  <c r="R11" i="1"/>
  <c r="U11" i="1" s="1"/>
  <c r="N11" i="1"/>
  <c r="M11" i="1"/>
  <c r="L11" i="1"/>
  <c r="H11" i="1"/>
  <c r="G11" i="1"/>
  <c r="F11" i="1"/>
  <c r="BT11" i="1" l="1"/>
  <c r="BG11" i="1"/>
  <c r="BY11" i="1"/>
  <c r="O11" i="1"/>
  <c r="BP11" i="1"/>
  <c r="I11" i="1"/>
  <c r="CC11" i="1" s="1"/>
  <c r="X11" i="1"/>
</calcChain>
</file>

<file path=xl/sharedStrings.xml><?xml version="1.0" encoding="utf-8"?>
<sst xmlns="http://schemas.openxmlformats.org/spreadsheetml/2006/main" count="143" uniqueCount="34">
  <si>
    <t>REKAP PWS KIA (INDIKATOR KESEHATAN ANAK)</t>
  </si>
  <si>
    <t>TAHUN : 2024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</si>
  <si>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</si>
  <si>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</si>
  <si>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</si>
  <si>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</si>
  <si>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</si>
  <si>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</si>
  <si>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</si>
  <si>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</si>
  <si>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</si>
  <si>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</si>
  <si>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</si>
  <si>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</si>
  <si>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</si>
  <si>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</si>
  <si>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</si>
  <si>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</si>
  <si>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</si>
  <si>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</si>
  <si>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</si>
  <si>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</si>
  <si>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</si>
  <si>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</si>
  <si>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</si>
  <si>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</si>
  <si>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</si>
  <si>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</si>
  <si>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</si>
  <si>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</si>
  <si>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</si>
  <si>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POLOWIJEN</t>
  </si>
  <si>
    <t>Bale Arjosari</t>
  </si>
  <si>
    <t>BULAN :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</si>
</sst>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_);_(* \(#,##0\);_(* &quot;-&quot;_);_(@_)"/>
    <numFmt numFmtId="166" formatCode="_-* #,##0_-;\-* #,##0_-;_-* &quot;-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0" fillId="0" borderId="0" xfId="0"/>
    <xf numFmtId="0" fontId="4" fillId="0" borderId="7" xfId="0" applyFont="1" applyBorder="1"/>
    <xf numFmtId="0" fontId="2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2" fillId="2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25" xfId="0" applyBorder="1"/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0" xfId="0" applyFont="1" applyBorder="1"/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164" fontId="3" fillId="3" borderId="29" xfId="0" applyNumberFormat="1" applyFont="1" applyFill="1" applyBorder="1" applyAlignment="1">
      <alignment vertical="center" wrapText="1"/>
    </xf>
    <xf numFmtId="164" fontId="3" fillId="3" borderId="27" xfId="0" applyNumberFormat="1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vertical="center" wrapText="1"/>
    </xf>
    <xf numFmtId="164" fontId="3" fillId="3" borderId="20" xfId="0" applyNumberFormat="1" applyFont="1" applyFill="1" applyBorder="1" applyAlignment="1">
      <alignment vertical="center" wrapText="1"/>
    </xf>
    <xf numFmtId="0" fontId="3" fillId="6" borderId="30" xfId="0" applyFont="1" applyFill="1" applyBorder="1" applyAlignment="1">
      <alignment vertical="center" wrapText="1"/>
    </xf>
    <xf numFmtId="0" fontId="3" fillId="6" borderId="28" xfId="0" applyFont="1" applyFill="1" applyBorder="1" applyAlignment="1">
      <alignment vertical="center" wrapText="1"/>
    </xf>
    <xf numFmtId="164" fontId="3" fillId="0" borderId="20" xfId="0" applyNumberFormat="1" applyFont="1" applyBorder="1" applyAlignment="1">
      <alignment vertical="center" wrapText="1"/>
    </xf>
    <xf numFmtId="0" fontId="3" fillId="4" borderId="27" xfId="0" applyFont="1" applyFill="1" applyBorder="1"/>
    <xf numFmtId="0" fontId="3" fillId="4" borderId="28" xfId="0" applyFont="1" applyFill="1" applyBorder="1"/>
    <xf numFmtId="165" fontId="3" fillId="0" borderId="28" xfId="0" applyNumberFormat="1" applyFont="1" applyBorder="1"/>
    <xf numFmtId="165" fontId="3" fillId="0" borderId="20" xfId="0" applyNumberFormat="1" applyFont="1" applyBorder="1"/>
    <xf numFmtId="0" fontId="3" fillId="3" borderId="28" xfId="0" applyFont="1" applyFill="1" applyBorder="1"/>
    <xf numFmtId="0" fontId="3" fillId="0" borderId="28" xfId="0" applyFont="1" applyBorder="1"/>
    <xf numFmtId="0" fontId="3" fillId="0" borderId="20" xfId="0" applyFont="1" applyBorder="1"/>
    <xf numFmtId="0" fontId="3" fillId="5" borderId="20" xfId="0" applyFont="1" applyFill="1" applyBorder="1"/>
    <xf numFmtId="3" fontId="3" fillId="0" borderId="28" xfId="0" applyNumberFormat="1" applyFont="1" applyBorder="1"/>
    <xf numFmtId="164" fontId="3" fillId="0" borderId="28" xfId="0" applyNumberFormat="1" applyFont="1" applyBorder="1"/>
    <xf numFmtId="0" fontId="2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4" fillId="0" borderId="32" xfId="0" applyFont="1" applyBorder="1"/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5" xfId="0" applyFont="1" applyBorder="1"/>
    <xf numFmtId="0" fontId="4" fillId="0" borderId="33" xfId="0" applyFont="1" applyBorder="1"/>
    <xf numFmtId="0" fontId="7" fillId="0" borderId="7" xfId="0" applyFont="1" applyBorder="1"/>
    <xf numFmtId="165" fontId="3" fillId="4" borderId="27" xfId="0" applyNumberFormat="1" applyFont="1" applyFill="1" applyBorder="1"/>
    <xf numFmtId="165" fontId="3" fillId="4" borderId="28" xfId="0" applyNumberFormat="1" applyFont="1" applyFill="1" applyBorder="1"/>
    <xf numFmtId="166" fontId="3" fillId="0" borderId="28" xfId="0" applyNumberFormat="1" applyFont="1" applyBorder="1"/>
    <xf numFmtId="3" fontId="3" fillId="4" borderId="27" xfId="0" applyNumberFormat="1" applyFont="1" applyFill="1" applyBorder="1"/>
    <xf numFmtId="3" fontId="3" fillId="4" borderId="28" xfId="0" applyNumberFormat="1" applyFont="1" applyFill="1" applyBorder="1"/>
    <xf numFmtId="164" fontId="3" fillId="4" borderId="27" xfId="0" applyNumberFormat="1" applyFont="1" applyFill="1" applyBorder="1"/>
    <xf numFmtId="164" fontId="3" fillId="4" borderId="28" xfId="0" applyNumberFormat="1" applyFont="1" applyFill="1" applyBorder="1"/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mas\Downloads\02.%20PWS%20BAYI%20KOTA%20MALANG%202024.xlsx" TargetMode="External"/><Relationship Id="rId1" Type="http://schemas.openxmlformats.org/officeDocument/2006/relationships/externalLinkPath" Target="/Users/Nimas/Downloads/02.%20PWS%20BAYI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>
        <row r="11">
          <cell r="P11">
            <v>4</v>
          </cell>
          <cell r="Q11">
            <v>1</v>
          </cell>
          <cell r="S11">
            <v>4</v>
          </cell>
          <cell r="T11">
            <v>1</v>
          </cell>
          <cell r="U11">
            <v>5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D11">
            <v>0</v>
          </cell>
          <cell r="AH11">
            <v>4</v>
          </cell>
          <cell r="AI11">
            <v>1</v>
          </cell>
          <cell r="AK11">
            <v>4</v>
          </cell>
          <cell r="AM11">
            <v>1</v>
          </cell>
          <cell r="AO11">
            <v>5</v>
          </cell>
          <cell r="AU11">
            <v>4</v>
          </cell>
          <cell r="AV11">
            <v>1</v>
          </cell>
          <cell r="AX11">
            <v>4</v>
          </cell>
          <cell r="AZ11">
            <v>1</v>
          </cell>
          <cell r="BB11">
            <v>5</v>
          </cell>
          <cell r="BH11">
            <v>4</v>
          </cell>
          <cell r="BI11">
            <v>1</v>
          </cell>
          <cell r="BK11">
            <v>4</v>
          </cell>
          <cell r="BM11">
            <v>1</v>
          </cell>
          <cell r="BO11">
            <v>5</v>
          </cell>
          <cell r="BU11">
            <v>0</v>
          </cell>
          <cell r="BV11">
            <v>0</v>
          </cell>
          <cell r="BX11">
            <v>0</v>
          </cell>
          <cell r="BZ11">
            <v>0</v>
          </cell>
          <cell r="CB11">
            <v>0</v>
          </cell>
          <cell r="CH11">
            <v>3</v>
          </cell>
          <cell r="CI11">
            <v>4</v>
          </cell>
          <cell r="CK11">
            <v>3</v>
          </cell>
          <cell r="CM11">
            <v>4</v>
          </cell>
          <cell r="CO11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5A7B-0A7B-451B-9B04-50C19FE6361A}">
  <dimension ref="A1:CQ17"/>
  <sheetViews>
    <sheetView tabSelected="1" workbookViewId="0">
      <selection activeCell="E19" sqref="E19"/>
    </sheetView>
  </sheetViews>
  <sheetFormatPr defaultRowHeight="14.5" x14ac:dyDescent="0.35"/>
  <cols>
    <col min="2" max="2" width="16.81640625" customWidth="1"/>
  </cols>
  <sheetData>
    <row r="1" spans="1:9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x14ac:dyDescent="0.3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x14ac:dyDescent="0.3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x14ac:dyDescent="0.35">
      <c r="A5" s="2" t="s">
        <v>2</v>
      </c>
      <c r="B5" s="53" t="s">
        <v>3</v>
      </c>
      <c r="C5" s="53" t="s">
        <v>4</v>
      </c>
      <c r="D5" s="54" t="s">
        <v>5</v>
      </c>
      <c r="E5" s="3"/>
      <c r="F5" s="3"/>
      <c r="G5" s="3"/>
      <c r="H5" s="3"/>
      <c r="I5" s="3"/>
      <c r="J5" s="3"/>
      <c r="K5" s="3"/>
      <c r="L5" s="4"/>
      <c r="M5" s="5" t="s">
        <v>6</v>
      </c>
      <c r="N5" s="3"/>
      <c r="O5" s="3"/>
      <c r="P5" s="3"/>
      <c r="Q5" s="3"/>
      <c r="R5" s="3"/>
      <c r="S5" s="3"/>
      <c r="T5" s="3"/>
      <c r="U5" s="4"/>
      <c r="V5" s="5" t="s">
        <v>7</v>
      </c>
      <c r="W5" s="3"/>
      <c r="X5" s="3"/>
      <c r="Y5" s="3"/>
      <c r="Z5" s="3"/>
      <c r="AA5" s="3"/>
      <c r="AB5" s="3"/>
      <c r="AC5" s="3"/>
      <c r="AD5" s="4"/>
      <c r="AE5" s="29" t="s">
        <v>8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7"/>
    </row>
    <row r="6" spans="1:95" ht="15.5" x14ac:dyDescent="0.35">
      <c r="A6" s="8"/>
      <c r="B6" s="12"/>
      <c r="C6" s="12"/>
      <c r="D6" s="16"/>
      <c r="E6" s="14"/>
      <c r="F6" s="14"/>
      <c r="G6" s="14"/>
      <c r="H6" s="14"/>
      <c r="I6" s="14"/>
      <c r="J6" s="14"/>
      <c r="K6" s="14"/>
      <c r="L6" s="15"/>
      <c r="M6" s="10"/>
      <c r="N6" s="11"/>
      <c r="O6" s="11"/>
      <c r="P6" s="11"/>
      <c r="Q6" s="11"/>
      <c r="R6" s="11"/>
      <c r="S6" s="11"/>
      <c r="T6" s="11"/>
      <c r="U6" s="12"/>
      <c r="V6" s="10"/>
      <c r="W6" s="11"/>
      <c r="X6" s="11"/>
      <c r="Y6" s="11"/>
      <c r="Z6" s="11"/>
      <c r="AA6" s="11"/>
      <c r="AB6" s="11"/>
      <c r="AC6" s="11"/>
      <c r="AD6" s="12"/>
      <c r="AE6" s="13" t="s">
        <v>9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/>
      <c r="AR6" s="55" t="s">
        <v>10</v>
      </c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5"/>
      <c r="BE6" s="55" t="s">
        <v>11</v>
      </c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27"/>
      <c r="BQ6" s="56"/>
      <c r="BR6" s="55" t="s">
        <v>12</v>
      </c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27"/>
      <c r="CD6" s="56"/>
      <c r="CE6" s="55" t="s">
        <v>13</v>
      </c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5"/>
    </row>
    <row r="7" spans="1:95" ht="15.5" x14ac:dyDescent="0.35">
      <c r="A7" s="8"/>
      <c r="B7" s="12"/>
      <c r="C7" s="12"/>
      <c r="D7" s="57" t="s">
        <v>14</v>
      </c>
      <c r="E7" s="22"/>
      <c r="F7" s="23"/>
      <c r="G7" s="58" t="s">
        <v>15</v>
      </c>
      <c r="H7" s="22"/>
      <c r="I7" s="23"/>
      <c r="J7" s="59" t="s">
        <v>16</v>
      </c>
      <c r="K7" s="22"/>
      <c r="L7" s="60"/>
      <c r="M7" s="16"/>
      <c r="N7" s="14"/>
      <c r="O7" s="14"/>
      <c r="P7" s="14"/>
      <c r="Q7" s="14"/>
      <c r="R7" s="14"/>
      <c r="S7" s="14"/>
      <c r="T7" s="14"/>
      <c r="U7" s="15"/>
      <c r="V7" s="16"/>
      <c r="W7" s="14"/>
      <c r="X7" s="14"/>
      <c r="Y7" s="14"/>
      <c r="Z7" s="14"/>
      <c r="AA7" s="14"/>
      <c r="AB7" s="14"/>
      <c r="AC7" s="14"/>
      <c r="AD7" s="15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61" t="s">
        <v>17</v>
      </c>
      <c r="AS7" s="18"/>
      <c r="AT7" s="18"/>
      <c r="AU7" s="18"/>
      <c r="AV7" s="18"/>
      <c r="AW7" s="19"/>
      <c r="AX7" s="59" t="s">
        <v>18</v>
      </c>
      <c r="AY7" s="22"/>
      <c r="AZ7" s="22"/>
      <c r="BA7" s="23"/>
      <c r="BB7" s="58" t="s">
        <v>20</v>
      </c>
      <c r="BC7" s="23"/>
      <c r="BD7" s="62" t="s">
        <v>19</v>
      </c>
      <c r="BE7" s="61" t="s">
        <v>17</v>
      </c>
      <c r="BF7" s="18"/>
      <c r="BG7" s="18"/>
      <c r="BH7" s="18"/>
      <c r="BI7" s="18"/>
      <c r="BJ7" s="19"/>
      <c r="BK7" s="59" t="s">
        <v>18</v>
      </c>
      <c r="BL7" s="22"/>
      <c r="BM7" s="22"/>
      <c r="BN7" s="23"/>
      <c r="BO7" s="58" t="s">
        <v>20</v>
      </c>
      <c r="BP7" s="23"/>
      <c r="BQ7" s="62" t="s">
        <v>19</v>
      </c>
      <c r="BR7" s="61" t="s">
        <v>17</v>
      </c>
      <c r="BS7" s="18"/>
      <c r="BT7" s="18"/>
      <c r="BU7" s="18"/>
      <c r="BV7" s="18"/>
      <c r="BW7" s="19"/>
      <c r="BX7" s="59" t="s">
        <v>18</v>
      </c>
      <c r="BY7" s="22"/>
      <c r="BZ7" s="22"/>
      <c r="CA7" s="23"/>
      <c r="CB7" s="58" t="s">
        <v>20</v>
      </c>
      <c r="CC7" s="23"/>
      <c r="CD7" s="62" t="s">
        <v>19</v>
      </c>
      <c r="CE7" s="61" t="s">
        <v>17</v>
      </c>
      <c r="CF7" s="18"/>
      <c r="CG7" s="18"/>
      <c r="CH7" s="18"/>
      <c r="CI7" s="18"/>
      <c r="CJ7" s="19"/>
      <c r="CK7" s="59" t="s">
        <v>18</v>
      </c>
      <c r="CL7" s="22"/>
      <c r="CM7" s="22"/>
      <c r="CN7" s="23"/>
      <c r="CO7" s="58" t="s">
        <v>20</v>
      </c>
      <c r="CP7" s="23"/>
      <c r="CQ7" s="62" t="s">
        <v>19</v>
      </c>
    </row>
    <row r="8" spans="1:95" ht="15.5" x14ac:dyDescent="0.35">
      <c r="A8" s="8"/>
      <c r="B8" s="12"/>
      <c r="C8" s="12"/>
      <c r="D8" s="16"/>
      <c r="E8" s="14"/>
      <c r="F8" s="27"/>
      <c r="G8" s="26"/>
      <c r="H8" s="14"/>
      <c r="I8" s="27"/>
      <c r="J8" s="26"/>
      <c r="K8" s="14"/>
      <c r="L8" s="15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4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4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5"/>
      <c r="AR8" s="63" t="s">
        <v>21</v>
      </c>
      <c r="AS8" s="18"/>
      <c r="AT8" s="19"/>
      <c r="AU8" s="64" t="s">
        <v>22</v>
      </c>
      <c r="AV8" s="18"/>
      <c r="AW8" s="19"/>
      <c r="AX8" s="26"/>
      <c r="AY8" s="14"/>
      <c r="AZ8" s="14"/>
      <c r="BA8" s="27"/>
      <c r="BB8" s="26"/>
      <c r="BC8" s="27"/>
      <c r="BD8" s="25"/>
      <c r="BE8" s="63" t="s">
        <v>21</v>
      </c>
      <c r="BF8" s="18"/>
      <c r="BG8" s="19"/>
      <c r="BH8" s="64" t="s">
        <v>22</v>
      </c>
      <c r="BI8" s="18"/>
      <c r="BJ8" s="19"/>
      <c r="BK8" s="26"/>
      <c r="BL8" s="14"/>
      <c r="BM8" s="14"/>
      <c r="BN8" s="27"/>
      <c r="BO8" s="26"/>
      <c r="BP8" s="27"/>
      <c r="BQ8" s="25"/>
      <c r="BR8" s="63" t="s">
        <v>21</v>
      </c>
      <c r="BS8" s="18"/>
      <c r="BT8" s="19"/>
      <c r="BU8" s="64" t="s">
        <v>22</v>
      </c>
      <c r="BV8" s="18"/>
      <c r="BW8" s="19"/>
      <c r="BX8" s="26"/>
      <c r="BY8" s="14"/>
      <c r="BZ8" s="14"/>
      <c r="CA8" s="27"/>
      <c r="CB8" s="26"/>
      <c r="CC8" s="27"/>
      <c r="CD8" s="25"/>
      <c r="CE8" s="63" t="s">
        <v>21</v>
      </c>
      <c r="CF8" s="18"/>
      <c r="CG8" s="19"/>
      <c r="CH8" s="64" t="s">
        <v>22</v>
      </c>
      <c r="CI8" s="18"/>
      <c r="CJ8" s="19"/>
      <c r="CK8" s="26"/>
      <c r="CL8" s="14"/>
      <c r="CM8" s="14"/>
      <c r="CN8" s="27"/>
      <c r="CO8" s="26"/>
      <c r="CP8" s="27"/>
      <c r="CQ8" s="25"/>
    </row>
    <row r="9" spans="1:95" ht="15.5" x14ac:dyDescent="0.35">
      <c r="A9" s="8"/>
      <c r="B9" s="12"/>
      <c r="C9" s="12"/>
      <c r="D9" s="65" t="s">
        <v>24</v>
      </c>
      <c r="E9" s="66" t="s">
        <v>25</v>
      </c>
      <c r="F9" s="66" t="s">
        <v>26</v>
      </c>
      <c r="G9" s="66" t="s">
        <v>24</v>
      </c>
      <c r="H9" s="66" t="s">
        <v>25</v>
      </c>
      <c r="I9" s="66" t="s">
        <v>26</v>
      </c>
      <c r="J9" s="66" t="s">
        <v>24</v>
      </c>
      <c r="K9" s="66" t="s">
        <v>25</v>
      </c>
      <c r="L9" s="67" t="s">
        <v>26</v>
      </c>
      <c r="M9" s="32" t="s">
        <v>24</v>
      </c>
      <c r="N9" s="33" t="s">
        <v>25</v>
      </c>
      <c r="O9" s="33" t="s">
        <v>27</v>
      </c>
      <c r="P9" s="33" t="s">
        <v>24</v>
      </c>
      <c r="Q9" s="33" t="s">
        <v>25</v>
      </c>
      <c r="R9" s="33" t="s">
        <v>27</v>
      </c>
      <c r="S9" s="33" t="s">
        <v>24</v>
      </c>
      <c r="T9" s="33" t="s">
        <v>25</v>
      </c>
      <c r="U9" s="30" t="s">
        <v>27</v>
      </c>
      <c r="V9" s="32" t="s">
        <v>24</v>
      </c>
      <c r="W9" s="33" t="s">
        <v>25</v>
      </c>
      <c r="X9" s="33" t="s">
        <v>27</v>
      </c>
      <c r="Y9" s="33" t="s">
        <v>24</v>
      </c>
      <c r="Z9" s="33" t="s">
        <v>25</v>
      </c>
      <c r="AA9" s="33" t="s">
        <v>27</v>
      </c>
      <c r="AB9" s="33" t="s">
        <v>24</v>
      </c>
      <c r="AC9" s="33" t="s">
        <v>25</v>
      </c>
      <c r="AD9" s="30" t="s">
        <v>27</v>
      </c>
      <c r="AE9" s="32" t="s">
        <v>24</v>
      </c>
      <c r="AF9" s="33" t="s">
        <v>25</v>
      </c>
      <c r="AG9" s="33" t="s">
        <v>28</v>
      </c>
      <c r="AH9" s="33" t="s">
        <v>24</v>
      </c>
      <c r="AI9" s="33" t="s">
        <v>25</v>
      </c>
      <c r="AJ9" s="33" t="s">
        <v>28</v>
      </c>
      <c r="AK9" s="33" t="s">
        <v>24</v>
      </c>
      <c r="AL9" s="33" t="s">
        <v>29</v>
      </c>
      <c r="AM9" s="33" t="s">
        <v>25</v>
      </c>
      <c r="AN9" s="33" t="s">
        <v>29</v>
      </c>
      <c r="AO9" s="33" t="s">
        <v>27</v>
      </c>
      <c r="AP9" s="33" t="s">
        <v>29</v>
      </c>
      <c r="AQ9" s="25"/>
      <c r="AR9" s="68" t="s">
        <v>24</v>
      </c>
      <c r="AS9" s="69" t="s">
        <v>25</v>
      </c>
      <c r="AT9" s="66" t="s">
        <v>26</v>
      </c>
      <c r="AU9" s="66" t="s">
        <v>24</v>
      </c>
      <c r="AV9" s="66" t="s">
        <v>25</v>
      </c>
      <c r="AW9" s="66" t="s">
        <v>26</v>
      </c>
      <c r="AX9" s="70" t="s">
        <v>24</v>
      </c>
      <c r="AY9" s="70" t="s">
        <v>29</v>
      </c>
      <c r="AZ9" s="70" t="s">
        <v>25</v>
      </c>
      <c r="BA9" s="66" t="s">
        <v>29</v>
      </c>
      <c r="BB9" s="66" t="s">
        <v>30</v>
      </c>
      <c r="BC9" s="66" t="s">
        <v>29</v>
      </c>
      <c r="BD9" s="25"/>
      <c r="BE9" s="68" t="s">
        <v>24</v>
      </c>
      <c r="BF9" s="69" t="s">
        <v>25</v>
      </c>
      <c r="BG9" s="66" t="s">
        <v>26</v>
      </c>
      <c r="BH9" s="66" t="s">
        <v>24</v>
      </c>
      <c r="BI9" s="66" t="s">
        <v>25</v>
      </c>
      <c r="BJ9" s="66" t="s">
        <v>26</v>
      </c>
      <c r="BK9" s="70" t="s">
        <v>24</v>
      </c>
      <c r="BL9" s="70" t="s">
        <v>29</v>
      </c>
      <c r="BM9" s="70" t="s">
        <v>25</v>
      </c>
      <c r="BN9" s="66" t="s">
        <v>29</v>
      </c>
      <c r="BO9" s="66" t="s">
        <v>30</v>
      </c>
      <c r="BP9" s="66" t="s">
        <v>29</v>
      </c>
      <c r="BQ9" s="25"/>
      <c r="BR9" s="68" t="s">
        <v>24</v>
      </c>
      <c r="BS9" s="69" t="s">
        <v>25</v>
      </c>
      <c r="BT9" s="66" t="s">
        <v>26</v>
      </c>
      <c r="BU9" s="66" t="s">
        <v>24</v>
      </c>
      <c r="BV9" s="66" t="s">
        <v>25</v>
      </c>
      <c r="BW9" s="66" t="s">
        <v>26</v>
      </c>
      <c r="BX9" s="70" t="s">
        <v>24</v>
      </c>
      <c r="BY9" s="70" t="s">
        <v>29</v>
      </c>
      <c r="BZ9" s="70" t="s">
        <v>25</v>
      </c>
      <c r="CA9" s="66" t="s">
        <v>29</v>
      </c>
      <c r="CB9" s="66" t="s">
        <v>30</v>
      </c>
      <c r="CC9" s="66" t="s">
        <v>29</v>
      </c>
      <c r="CD9" s="25"/>
      <c r="CE9" s="68" t="s">
        <v>24</v>
      </c>
      <c r="CF9" s="69" t="s">
        <v>25</v>
      </c>
      <c r="CG9" s="66" t="s">
        <v>26</v>
      </c>
      <c r="CH9" s="66" t="s">
        <v>24</v>
      </c>
      <c r="CI9" s="66" t="s">
        <v>25</v>
      </c>
      <c r="CJ9" s="66" t="s">
        <v>26</v>
      </c>
      <c r="CK9" s="70" t="s">
        <v>24</v>
      </c>
      <c r="CL9" s="70" t="s">
        <v>29</v>
      </c>
      <c r="CM9" s="70" t="s">
        <v>25</v>
      </c>
      <c r="CN9" s="66" t="s">
        <v>29</v>
      </c>
      <c r="CO9" s="66" t="s">
        <v>30</v>
      </c>
      <c r="CP9" s="66" t="s">
        <v>29</v>
      </c>
      <c r="CQ9" s="25"/>
    </row>
    <row r="10" spans="1:95" x14ac:dyDescent="0.35">
      <c r="A10" s="71">
        <v>16</v>
      </c>
      <c r="B10" s="82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</row>
    <row r="11" spans="1:95" x14ac:dyDescent="0.35">
      <c r="A11" s="8"/>
      <c r="B11" s="12"/>
      <c r="C11" s="74" t="s">
        <v>32</v>
      </c>
      <c r="D11" s="34">
        <v>61</v>
      </c>
      <c r="E11" s="35">
        <v>61</v>
      </c>
      <c r="F11" s="36">
        <f t="shared" ref="F11" si="0">D11+E11</f>
        <v>122</v>
      </c>
      <c r="G11" s="37">
        <f t="shared" ref="G11:H11" si="1">D11*15%</f>
        <v>9.15</v>
      </c>
      <c r="H11" s="38">
        <f t="shared" si="1"/>
        <v>9.15</v>
      </c>
      <c r="I11" s="39">
        <f t="shared" ref="I11" si="2">G11+H11</f>
        <v>18.3</v>
      </c>
      <c r="J11" s="40">
        <v>61</v>
      </c>
      <c r="K11" s="41">
        <v>58</v>
      </c>
      <c r="L11" s="42">
        <f t="shared" ref="L11" si="3">J11+K11</f>
        <v>119</v>
      </c>
      <c r="M11" s="75">
        <f>[1]JAN!P11</f>
        <v>4</v>
      </c>
      <c r="N11" s="76">
        <f>[1]JAN!Q11</f>
        <v>1</v>
      </c>
      <c r="O11" s="76">
        <f t="shared" ref="O11" si="4">M11+N11</f>
        <v>5</v>
      </c>
      <c r="P11" s="47">
        <v>2</v>
      </c>
      <c r="Q11" s="47">
        <v>3</v>
      </c>
      <c r="R11" s="48">
        <f t="shared" ref="R11" si="5">P11+Q11</f>
        <v>5</v>
      </c>
      <c r="S11" s="45">
        <f>P11+[1]JAN!S11</f>
        <v>6</v>
      </c>
      <c r="T11" s="45">
        <f>Q11+[1]JAN!T11</f>
        <v>4</v>
      </c>
      <c r="U11" s="46">
        <f>R11+[1]JAN!U11</f>
        <v>10</v>
      </c>
      <c r="V11" s="43">
        <f>[1]JAN!Y11</f>
        <v>0</v>
      </c>
      <c r="W11" s="44">
        <f>[1]JAN!Z11</f>
        <v>0</v>
      </c>
      <c r="X11" s="44">
        <f t="shared" ref="X11" si="6">V11+W11</f>
        <v>0</v>
      </c>
      <c r="Y11" s="47">
        <v>0</v>
      </c>
      <c r="Z11" s="47">
        <v>0</v>
      </c>
      <c r="AA11" s="48">
        <f t="shared" ref="AA11" si="7">Y11+Z11</f>
        <v>0</v>
      </c>
      <c r="AB11" s="48">
        <f>Y11+[1]JAN!AB11</f>
        <v>0</v>
      </c>
      <c r="AC11" s="48">
        <f>Z11+[1]JAN!AC11</f>
        <v>0</v>
      </c>
      <c r="AD11" s="49">
        <f>AA11+[1]JAN!AD11</f>
        <v>0</v>
      </c>
      <c r="AE11" s="75">
        <f>[1]JAN!AH11</f>
        <v>4</v>
      </c>
      <c r="AF11" s="76">
        <f>[1]JAN!AI11</f>
        <v>1</v>
      </c>
      <c r="AG11" s="76">
        <f t="shared" ref="AG11" si="8">AE11+AF11</f>
        <v>5</v>
      </c>
      <c r="AH11" s="47">
        <v>2</v>
      </c>
      <c r="AI11" s="47">
        <v>3</v>
      </c>
      <c r="AJ11" s="48">
        <f t="shared" ref="AJ11" si="9">AH11+AI11</f>
        <v>5</v>
      </c>
      <c r="AK11" s="45">
        <f>AH11+[1]JAN!AK11</f>
        <v>6</v>
      </c>
      <c r="AL11" s="48">
        <f t="shared" ref="AL11" si="10">AK11/D11*100</f>
        <v>9.8360655737704921</v>
      </c>
      <c r="AM11" s="77">
        <f>AI11+[1]JAN!AM11</f>
        <v>4</v>
      </c>
      <c r="AN11" s="48">
        <f t="shared" ref="AN11" si="11">AM11/E11*100</f>
        <v>6.557377049180328</v>
      </c>
      <c r="AO11" s="45">
        <f>AJ11+[1]JAN!AO11</f>
        <v>10</v>
      </c>
      <c r="AP11" s="48">
        <f t="shared" ref="AP11" si="12">AO11/F11*100</f>
        <v>8.1967213114754092</v>
      </c>
      <c r="AQ11" s="50"/>
      <c r="AR11" s="75">
        <f>[1]JAN!AU11</f>
        <v>4</v>
      </c>
      <c r="AS11" s="76">
        <f>[1]JAN!AV11</f>
        <v>1</v>
      </c>
      <c r="AT11" s="76">
        <f t="shared" ref="AT11" si="13">AR11+AS11</f>
        <v>5</v>
      </c>
      <c r="AU11" s="47">
        <v>2</v>
      </c>
      <c r="AV11" s="47">
        <v>3</v>
      </c>
      <c r="AW11" s="48">
        <f t="shared" ref="AW11" si="14">AU11+AV11</f>
        <v>5</v>
      </c>
      <c r="AX11" s="45">
        <f>AU11+[1]JAN!AX11</f>
        <v>6</v>
      </c>
      <c r="AY11" s="48">
        <f t="shared" ref="AY11" si="15">AX11/D11*100</f>
        <v>9.8360655737704921</v>
      </c>
      <c r="AZ11" s="45">
        <f>AV11+[1]JAN!AZ11</f>
        <v>4</v>
      </c>
      <c r="BA11" s="48">
        <f t="shared" ref="BA11" si="16">AZ11/E11*100</f>
        <v>6.557377049180328</v>
      </c>
      <c r="BB11" s="45">
        <f>AW11+[1]JAN!BB11</f>
        <v>10</v>
      </c>
      <c r="BC11" s="48">
        <f t="shared" ref="BC11" si="17">BB11/F11*100</f>
        <v>8.1967213114754092</v>
      </c>
      <c r="BD11" s="50"/>
      <c r="BE11" s="75">
        <f>[1]JAN!BH11</f>
        <v>4</v>
      </c>
      <c r="BF11" s="76">
        <f>[1]JAN!BI11</f>
        <v>1</v>
      </c>
      <c r="BG11" s="76">
        <f t="shared" ref="BG11" si="18">BE11+BF11</f>
        <v>5</v>
      </c>
      <c r="BH11" s="47">
        <v>2</v>
      </c>
      <c r="BI11" s="47">
        <v>3</v>
      </c>
      <c r="BJ11" s="48">
        <f t="shared" ref="BJ11" si="19">BH11+BI11</f>
        <v>5</v>
      </c>
      <c r="BK11" s="45">
        <f>BH11+[1]JAN!BK11</f>
        <v>6</v>
      </c>
      <c r="BL11" s="48">
        <f t="shared" ref="BL11" si="20">BK11/D11*100</f>
        <v>9.8360655737704921</v>
      </c>
      <c r="BM11" s="45">
        <f>BI11+[1]JAN!BM11</f>
        <v>4</v>
      </c>
      <c r="BN11" s="48">
        <f t="shared" ref="BN11" si="21">BM11/E11*100</f>
        <v>6.557377049180328</v>
      </c>
      <c r="BO11" s="45">
        <f>BJ11+[1]JAN!BO11</f>
        <v>10</v>
      </c>
      <c r="BP11" s="48">
        <f t="shared" ref="BP11" si="22">BO11/F11*100</f>
        <v>8.1967213114754092</v>
      </c>
      <c r="BQ11" s="50"/>
      <c r="BR11" s="78">
        <f>[1]JAN!BU11</f>
        <v>0</v>
      </c>
      <c r="BS11" s="79">
        <f>[1]JAN!BV11</f>
        <v>0</v>
      </c>
      <c r="BT11" s="79">
        <f t="shared" ref="BT11" si="23">BR11+BS11</f>
        <v>0</v>
      </c>
      <c r="BU11" s="47">
        <v>0</v>
      </c>
      <c r="BV11" s="47">
        <v>0</v>
      </c>
      <c r="BW11" s="48">
        <f t="shared" ref="BW11" si="24">BU11+BV11</f>
        <v>0</v>
      </c>
      <c r="BX11" s="51">
        <f>BU11+[1]JAN!BX11</f>
        <v>0</v>
      </c>
      <c r="BY11" s="48">
        <f t="shared" ref="BY11" si="25">BX11/G11*100</f>
        <v>0</v>
      </c>
      <c r="BZ11" s="51">
        <f>BV11+[1]JAN!BZ11</f>
        <v>0</v>
      </c>
      <c r="CA11" s="48">
        <f t="shared" ref="CA11" si="26">BZ11/H11*100</f>
        <v>0</v>
      </c>
      <c r="CB11" s="51">
        <f>BW11+[1]JAN!CB11</f>
        <v>0</v>
      </c>
      <c r="CC11" s="48">
        <f t="shared" ref="CC11" si="27">CB11/I11*100</f>
        <v>0</v>
      </c>
      <c r="CD11" s="50"/>
      <c r="CE11" s="80">
        <f>[1]JAN!CH11</f>
        <v>3</v>
      </c>
      <c r="CF11" s="81">
        <f>[1]JAN!CI11</f>
        <v>4</v>
      </c>
      <c r="CG11" s="81">
        <f t="shared" ref="CG11" si="28">CE11+CF11</f>
        <v>7</v>
      </c>
      <c r="CH11" s="47">
        <v>4</v>
      </c>
      <c r="CI11" s="47">
        <v>4</v>
      </c>
      <c r="CJ11" s="48">
        <f t="shared" ref="CJ11" si="29">CH11+CI11</f>
        <v>8</v>
      </c>
      <c r="CK11" s="52">
        <f>CH11+[1]JAN!CK11</f>
        <v>7</v>
      </c>
      <c r="CL11" s="48">
        <f t="shared" ref="CL11" si="30">CK11/J11*100</f>
        <v>11.475409836065573</v>
      </c>
      <c r="CM11" s="52">
        <f>CI11+[1]JAN!CM11</f>
        <v>8</v>
      </c>
      <c r="CN11" s="48">
        <f t="shared" ref="CN11" si="31">CM11/K11*100</f>
        <v>13.793103448275861</v>
      </c>
      <c r="CO11" s="52">
        <f>CJ11+[1]JAN!CO11</f>
        <v>15</v>
      </c>
      <c r="CP11" s="48">
        <f t="shared" ref="CP11" si="32">CO11/L11*100</f>
        <v>12.605042016806722</v>
      </c>
      <c r="CQ11" s="50"/>
    </row>
    <row r="12" spans="1:95" x14ac:dyDescent="0.35">
      <c r="A12" s="8"/>
      <c r="B12" s="3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</row>
    <row r="13" spans="1:95" x14ac:dyDescent="0.35">
      <c r="A13" s="8"/>
      <c r="B13" s="9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</row>
    <row r="14" spans="1:95" x14ac:dyDescent="0.35">
      <c r="A14" s="8"/>
      <c r="B14" s="9"/>
      <c r="C14" s="72"/>
      <c r="D14" s="72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</row>
    <row r="15" spans="1:95" x14ac:dyDescent="0.35">
      <c r="A15" s="8"/>
      <c r="B15" s="9"/>
      <c r="C15" s="72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</row>
    <row r="16" spans="1:95" x14ac:dyDescent="0.35">
      <c r="A16" s="8"/>
      <c r="B16" s="9"/>
      <c r="C16" s="72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</row>
    <row r="17" spans="1:95" x14ac:dyDescent="0.35">
      <c r="A17" s="73"/>
      <c r="B17" s="14"/>
      <c r="C17" s="72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</row>
  </sheetData>
  <mergeCells count="52">
    <mergeCell ref="A10:A17"/>
    <mergeCell ref="B10:B17"/>
    <mergeCell ref="BE6:BP6"/>
    <mergeCell ref="BR6:CC6"/>
    <mergeCell ref="AX7:BA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BB7:BC8"/>
    <mergeCell ref="AR8:AT8"/>
    <mergeCell ref="AU8:AW8"/>
    <mergeCell ref="AE6:AQ6"/>
    <mergeCell ref="AR6:BD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nimaskhoirunnisa@outlook.com</dc:creator>
  <cp:lastModifiedBy>nimaskhoirunnisa@outlook.com</cp:lastModifiedBy>
  <dcterms:created xsi:type="dcterms:W3CDTF">2025-01-22T07:22:10Z</dcterms:created>
  <dcterms:modified xsi:type="dcterms:W3CDTF">2025-01-22T08:12:20Z</dcterms:modified>
</cp:coreProperties>
</file>