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A29543F1-A0C7-40BF-A9FF-C18802D7D661}" xr6:coauthVersionLast="47" xr6:coauthVersionMax="47" xr10:uidLastSave="{00000000-0000-0000-0000-000000000000}"/>
  <bookViews>
    <workbookView xWindow="-108" yWindow="-108" windowWidth="23256" windowHeight="12456" xr2:uid="{8757F2E9-011A-410E-9194-7E1A6671A9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G7" i="1"/>
  <c r="H7" i="1" s="1"/>
  <c r="J6" i="1"/>
  <c r="L6" i="1" s="1"/>
  <c r="G6" i="1"/>
  <c r="J5" i="1"/>
  <c r="G5" i="1"/>
  <c r="H5" i="1" s="1"/>
  <c r="J4" i="1"/>
  <c r="L4" i="1" s="1"/>
  <c r="G4" i="1"/>
  <c r="K4" i="1" l="1"/>
  <c r="K6" i="1"/>
  <c r="M5" i="1"/>
  <c r="M7" i="1"/>
  <c r="H4" i="1"/>
  <c r="M4" i="1" s="1"/>
  <c r="K5" i="1"/>
  <c r="H6" i="1"/>
  <c r="M6" i="1" s="1"/>
  <c r="K7" i="1"/>
  <c r="L5" i="1"/>
  <c r="L7" i="1"/>
</calcChain>
</file>

<file path=xl/sharedStrings.xml><?xml version="1.0" encoding="utf-8"?>
<sst xmlns="http://schemas.openxmlformats.org/spreadsheetml/2006/main" count="31" uniqueCount="29">
  <si>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</si>
  <si>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</si>
  <si>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</si>
  <si>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</si>
  <si>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</si>
  <si>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</si>
  <si>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</si>
  <si>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</si>
  <si>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</si>
  <si>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</si>
  <si>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</si>
  <si>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</si>
  <si>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</si>
  <si>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</si>
  <si>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</si>
  <si>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</si>
  <si>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</si>
  <si>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Oktober</t>
  </si>
  <si>
    <t>Keluarga binaan yang mendapatkan asuhan keperawatan</t>
  </si>
  <si>
    <t>Tidak Tercapai</t>
  </si>
  <si>
    <t>Tidak semua pelaksana perkesmas memberikan asuhan keperawatan</t>
  </si>
  <si>
    <t>Sosialisasi pada pelaksana perkesmas</t>
  </si>
  <si>
    <t>Keluarga yang dibina dan telah Mandiri/ memenuhi kebutuhan kesehatan</t>
  </si>
  <si>
    <t>Belum maksimal untuk kunjungan pada keluarga binaan</t>
  </si>
  <si>
    <t>Meningkatkan koordinasi dengan PJ program</t>
  </si>
  <si>
    <t>Kelompok binaan yang mendapatkan asuhan keperawatan</t>
  </si>
  <si>
    <t>Tercapai</t>
  </si>
  <si>
    <t>Kelurahan binaan yang mendapatkan asuhan keperawatan</t>
  </si>
  <si>
    <t>2.1.6 Pelayanan Keperawatan Kesehatan Masyarakat ( Perkesmas)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</si>
</sst>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top"/>
    </xf>
    <xf numFmtId="0" fontId="3" fillId="0" borderId="9" xfId="0" applyFont="1" applyBorder="1"/>
    <xf numFmtId="9" fontId="7" fillId="0" borderId="7" xfId="0" applyNumberFormat="1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1" fontId="7" fillId="3" borderId="6" xfId="0" applyNumberFormat="1" applyFont="1" applyFill="1" applyBorder="1" applyAlignment="1">
      <alignment horizontal="center" vertical="top"/>
    </xf>
    <xf numFmtId="1" fontId="7" fillId="0" borderId="7" xfId="0" applyNumberFormat="1" applyFont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5" borderId="7" xfId="0" applyNumberFormat="1" applyFont="1" applyFill="1" applyBorder="1" applyAlignment="1">
      <alignment horizontal="center" vertical="top"/>
    </xf>
    <xf numFmtId="10" fontId="7" fillId="0" borderId="7" xfId="0" applyNumberFormat="1" applyFont="1" applyBorder="1" applyAlignment="1">
      <alignment horizontal="right" vertical="top"/>
    </xf>
    <xf numFmtId="10" fontId="7" fillId="3" borderId="7" xfId="0" applyNumberFormat="1" applyFont="1" applyFill="1" applyBorder="1" applyAlignment="1">
      <alignment horizontal="right" vertical="top"/>
    </xf>
    <xf numFmtId="0" fontId="8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7" fillId="0" borderId="0" xfId="0" applyFont="1"/>
    <xf numFmtId="0" fontId="9" fillId="0" borderId="8" xfId="0" applyFont="1" applyBorder="1" applyAlignment="1">
      <alignment horizontal="left" vertical="top"/>
    </xf>
    <xf numFmtId="0" fontId="3" fillId="0" borderId="10" xfId="0" applyFont="1" applyBorder="1"/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A1723-3012-480A-9E3C-C8354F72A5BE}">
  <dimension ref="A1:BK7"/>
  <sheetViews>
    <sheetView tabSelected="1" workbookViewId="0">
      <selection activeCell="J1" sqref="J1:K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20" t="s">
        <v>17</v>
      </c>
      <c r="J2" s="7"/>
      <c r="K2" s="17"/>
      <c r="L2" s="17"/>
      <c r="M2" s="17"/>
      <c r="N2" s="17"/>
      <c r="O2" s="16"/>
      <c r="P2" s="16"/>
      <c r="Q2" s="16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3" x14ac:dyDescent="0.3">
      <c r="A3" s="37" t="s">
        <v>28</v>
      </c>
      <c r="B3" s="38"/>
      <c r="C3" s="24"/>
      <c r="D3" s="39"/>
      <c r="E3" s="26"/>
      <c r="F3" s="40"/>
      <c r="G3" s="22"/>
      <c r="H3" s="29"/>
      <c r="I3" s="30"/>
      <c r="J3" s="28"/>
      <c r="K3" s="31"/>
      <c r="L3" s="31"/>
      <c r="M3" s="32"/>
      <c r="N3" s="22"/>
      <c r="O3" s="34"/>
      <c r="P3" s="34"/>
      <c r="Q3" s="35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</row>
    <row r="4" spans="1:63" ht="26.4" x14ac:dyDescent="0.3">
      <c r="A4" s="22">
        <v>1</v>
      </c>
      <c r="B4" s="23" t="s">
        <v>18</v>
      </c>
      <c r="C4" s="24"/>
      <c r="D4" s="25">
        <v>0.6</v>
      </c>
      <c r="E4" s="26">
        <v>7046</v>
      </c>
      <c r="F4" s="27"/>
      <c r="G4" s="28">
        <f t="shared" ref="G4:G7" si="0">E4*D4</f>
        <v>4227.5999999999995</v>
      </c>
      <c r="H4" s="29">
        <f t="shared" ref="H4:H7" si="1">G4/12*12</f>
        <v>4227.5999999999995</v>
      </c>
      <c r="I4" s="30">
        <v>78</v>
      </c>
      <c r="J4" s="28">
        <f>SUM(I4:I4)</f>
        <v>78</v>
      </c>
      <c r="K4" s="31">
        <f>IF(J4/G4*100&gt;=100,100,IF(J4/G4*100&lt;100,J4/G4*100))/100</f>
        <v>1.8450184501845022E-2</v>
      </c>
      <c r="L4" s="31">
        <f>J4/E4</f>
        <v>1.107011070110701E-2</v>
      </c>
      <c r="M4" s="32">
        <f>IF(J4/H4*100&gt;=100,100,IF(J4/H4*100&lt;100,J4/H4*100))/100</f>
        <v>1.8450184501845022E-2</v>
      </c>
      <c r="N4" s="33" t="s">
        <v>19</v>
      </c>
      <c r="O4" s="34" t="s">
        <v>20</v>
      </c>
      <c r="P4" s="34" t="s">
        <v>21</v>
      </c>
      <c r="Q4" s="35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</row>
    <row r="5" spans="1:63" ht="26.4" x14ac:dyDescent="0.3">
      <c r="A5" s="22">
        <v>2</v>
      </c>
      <c r="B5" s="23" t="s">
        <v>22</v>
      </c>
      <c r="C5" s="24"/>
      <c r="D5" s="25">
        <v>0.4</v>
      </c>
      <c r="E5" s="26">
        <v>307</v>
      </c>
      <c r="F5" s="27"/>
      <c r="G5" s="28">
        <f t="shared" si="0"/>
        <v>122.80000000000001</v>
      </c>
      <c r="H5" s="29">
        <f t="shared" si="1"/>
        <v>122.80000000000001</v>
      </c>
      <c r="I5" s="30">
        <v>10</v>
      </c>
      <c r="J5" s="28">
        <f>SUM(I5:I5)</f>
        <v>10</v>
      </c>
      <c r="K5" s="31">
        <f>IF(J5/G5*100&gt;=100,100,IF(J5/G5*100&lt;100,J5/G5*100))/100</f>
        <v>8.143322475570032E-2</v>
      </c>
      <c r="L5" s="31">
        <f>J5/E5</f>
        <v>3.2573289902280131E-2</v>
      </c>
      <c r="M5" s="32">
        <f>IF(J5/H5*100&gt;=100,100,IF(J5/H5*100&lt;100,J5/H5*100))/100</f>
        <v>8.143322475570032E-2</v>
      </c>
      <c r="N5" s="33" t="s">
        <v>19</v>
      </c>
      <c r="O5" s="34" t="s">
        <v>23</v>
      </c>
      <c r="P5" s="34" t="s">
        <v>24</v>
      </c>
      <c r="Q5" s="35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</row>
    <row r="6" spans="1:63" x14ac:dyDescent="0.3">
      <c r="A6" s="22">
        <v>3</v>
      </c>
      <c r="B6" s="23" t="s">
        <v>25</v>
      </c>
      <c r="C6" s="24"/>
      <c r="D6" s="25">
        <v>0.5</v>
      </c>
      <c r="E6" s="26">
        <v>102</v>
      </c>
      <c r="F6" s="27"/>
      <c r="G6" s="28">
        <f t="shared" si="0"/>
        <v>51</v>
      </c>
      <c r="H6" s="29">
        <f t="shared" si="1"/>
        <v>51</v>
      </c>
      <c r="I6" s="30">
        <v>15</v>
      </c>
      <c r="J6" s="28">
        <f>SUM(I6:I6)</f>
        <v>15</v>
      </c>
      <c r="K6" s="31">
        <f>IF(J6/G6*100&gt;=100,100,IF(J6/G6*100&lt;100,J6/G6*100))/100</f>
        <v>0.29411764705882354</v>
      </c>
      <c r="L6" s="31">
        <f>J6/E6</f>
        <v>0.14705882352941177</v>
      </c>
      <c r="M6" s="32">
        <f>IF(J6/H6*100&gt;=100,100,IF(J6/H6*100&lt;100,J6/H6*100))/100</f>
        <v>0.29411764705882354</v>
      </c>
      <c r="N6" s="22" t="s">
        <v>26</v>
      </c>
      <c r="O6" s="34"/>
      <c r="P6" s="34"/>
      <c r="Q6" s="35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</row>
    <row r="7" spans="1:63" x14ac:dyDescent="0.3">
      <c r="A7" s="22">
        <v>4</v>
      </c>
      <c r="B7" s="23" t="s">
        <v>27</v>
      </c>
      <c r="C7" s="24"/>
      <c r="D7" s="25">
        <v>0.3</v>
      </c>
      <c r="E7" s="26">
        <v>3</v>
      </c>
      <c r="F7" s="27"/>
      <c r="G7" s="28">
        <f t="shared" si="0"/>
        <v>0.89999999999999991</v>
      </c>
      <c r="H7" s="29">
        <f t="shared" si="1"/>
        <v>0.89999999999999991</v>
      </c>
      <c r="I7" s="30">
        <v>1</v>
      </c>
      <c r="J7" s="28">
        <f>SUM(I7:I7)</f>
        <v>1</v>
      </c>
      <c r="K7" s="31">
        <f>IF(J7/G7*100&gt;=100,100,IF(J7/G7*100&lt;100,J7/G7*100))/100</f>
        <v>1</v>
      </c>
      <c r="L7" s="31">
        <f>J7/E7</f>
        <v>0.33333333333333331</v>
      </c>
      <c r="M7" s="32">
        <f>IF(J7/H7*100&gt;=100,100,IF(J7/H7*100&lt;100,J7/H7*100))/100</f>
        <v>1</v>
      </c>
      <c r="N7" s="22" t="s">
        <v>26</v>
      </c>
      <c r="O7" s="34"/>
      <c r="P7" s="34"/>
      <c r="Q7" s="35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</row>
  </sheetData>
  <mergeCells count="18">
    <mergeCell ref="B7:C7"/>
    <mergeCell ref="P1:P2"/>
    <mergeCell ref="Q1:Q2"/>
    <mergeCell ref="B4:C4"/>
    <mergeCell ref="B5:C5"/>
    <mergeCell ref="B6:C6"/>
    <mergeCell ref="A3:C3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2025-01-23T02:39:58Z</dcterms:created>
  <dcterms:modified xsi:type="dcterms:W3CDTF">2025-01-23T02:43:23Z</dcterms:modified>
</cp:coreProperties>
</file>