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2\imunisasi\"/>
    </mc:Choice>
  </mc:AlternateContent>
  <xr:revisionPtr revIDLastSave="0" documentId="8_{6A2BFD25-6342-48A8-BA88-AB0F88EF38F7}" xr6:coauthVersionLast="45" xr6:coauthVersionMax="45" xr10:uidLastSave="{00000000-0000-0000-0000-000000000000}"/>
  <bookViews>
    <workbookView xWindow="-120" yWindow="-120" windowWidth="20730" windowHeight="11160" xr2:uid="{3DB3FDED-1992-4C20-9EDB-E6235603EF3F}"/>
  </bookViews>
  <sheets>
    <sheet name="jul" sheetId="1" r:id="rId1"/>
  </sheets>
  <externalReferences>
    <externalReference r:id="rId2"/>
  </externalReferences>
  <definedNames>
    <definedName name="_xlnm.Print_Titles" localSheetId="0">jul!$A:$C,jul!$1:$4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H14" i="1" l="1"/>
  <c r="IF14" i="1"/>
  <c r="HV14" i="1"/>
  <c r="HT14" i="1"/>
  <c r="HJ14" i="1"/>
  <c r="HH14" i="1"/>
  <c r="GU14" i="1"/>
  <c r="GS14" i="1"/>
  <c r="GI14" i="1"/>
  <c r="GG14" i="1"/>
  <c r="FW14" i="1"/>
  <c r="FU14" i="1"/>
  <c r="FK14" i="1"/>
  <c r="FI14" i="1"/>
  <c r="EY14" i="1"/>
  <c r="EW14" i="1"/>
  <c r="EM14" i="1"/>
  <c r="EK14" i="1"/>
  <c r="EA14" i="1"/>
  <c r="DY14" i="1"/>
  <c r="DO14" i="1"/>
  <c r="DM14" i="1"/>
  <c r="DC14" i="1"/>
  <c r="DA14" i="1"/>
  <c r="CQ14" i="1"/>
  <c r="CO14" i="1"/>
  <c r="CE14" i="1"/>
  <c r="CC14" i="1"/>
  <c r="BS14" i="1"/>
  <c r="BQ14" i="1"/>
  <c r="BG14" i="1"/>
  <c r="BE14" i="1"/>
  <c r="AU14" i="1"/>
  <c r="AS14" i="1"/>
  <c r="W14" i="1"/>
  <c r="U14" i="1"/>
  <c r="K14" i="1"/>
  <c r="I14" i="1"/>
  <c r="B14" i="1"/>
  <c r="IN13" i="1"/>
  <c r="IL13" i="1"/>
  <c r="IP13" i="1" s="1"/>
  <c r="IJ13" i="1"/>
  <c r="IB13" i="1"/>
  <c r="HZ13" i="1"/>
  <c r="ID13" i="1" s="1"/>
  <c r="HX13" i="1"/>
  <c r="HU13" i="1"/>
  <c r="HP13" i="1"/>
  <c r="HN13" i="1"/>
  <c r="HR13" i="1" s="1"/>
  <c r="HL13" i="1"/>
  <c r="HI13" i="1"/>
  <c r="HG13" i="1"/>
  <c r="IQ13" i="1" s="1"/>
  <c r="HF13" i="1"/>
  <c r="IC13" i="1" s="1"/>
  <c r="HE13" i="1"/>
  <c r="IA13" i="1" s="1"/>
  <c r="HA13" i="1"/>
  <c r="GY13" i="1"/>
  <c r="HC13" i="1" s="1"/>
  <c r="GW13" i="1"/>
  <c r="GO13" i="1"/>
  <c r="GM13" i="1"/>
  <c r="GQ13" i="1" s="1"/>
  <c r="GK13" i="1"/>
  <c r="GC13" i="1"/>
  <c r="GA13" i="1"/>
  <c r="GE13" i="1" s="1"/>
  <c r="FY13" i="1"/>
  <c r="FQ13" i="1"/>
  <c r="FO13" i="1"/>
  <c r="FS13" i="1" s="1"/>
  <c r="FM13" i="1"/>
  <c r="FE13" i="1"/>
  <c r="FC13" i="1"/>
  <c r="FA13" i="1"/>
  <c r="FG13" i="1" s="1"/>
  <c r="ES13" i="1"/>
  <c r="EQ13" i="1"/>
  <c r="EO13" i="1"/>
  <c r="EU13" i="1" s="1"/>
  <c r="EG13" i="1"/>
  <c r="EE13" i="1"/>
  <c r="EC13" i="1"/>
  <c r="EI13" i="1" s="1"/>
  <c r="DU13" i="1"/>
  <c r="DS13" i="1"/>
  <c r="DQ13" i="1"/>
  <c r="DW13" i="1" s="1"/>
  <c r="DI13" i="1"/>
  <c r="DG13" i="1"/>
  <c r="DE13" i="1"/>
  <c r="DK13" i="1" s="1"/>
  <c r="CW13" i="1"/>
  <c r="CU13" i="1"/>
  <c r="CS13" i="1"/>
  <c r="CY13" i="1" s="1"/>
  <c r="CK13" i="1"/>
  <c r="CI13" i="1"/>
  <c r="CG13" i="1"/>
  <c r="CM13" i="1" s="1"/>
  <c r="BY13" i="1"/>
  <c r="BW13" i="1"/>
  <c r="BU13" i="1"/>
  <c r="CA13" i="1" s="1"/>
  <c r="BM13" i="1"/>
  <c r="BK13" i="1"/>
  <c r="BI13" i="1"/>
  <c r="BO13" i="1" s="1"/>
  <c r="BA13" i="1"/>
  <c r="AY13" i="1"/>
  <c r="AW13" i="1"/>
  <c r="BC13" i="1" s="1"/>
  <c r="AL13" i="1"/>
  <c r="AI13" i="1"/>
  <c r="AO13" i="1" s="1"/>
  <c r="AH13" i="1"/>
  <c r="AG13" i="1"/>
  <c r="AM13" i="1" s="1"/>
  <c r="AC13" i="1"/>
  <c r="AR13" i="1" s="1"/>
  <c r="GR13" i="1" s="1"/>
  <c r="AA13" i="1"/>
  <c r="AN13" i="1" s="1"/>
  <c r="Y13" i="1"/>
  <c r="AE13" i="1" s="1"/>
  <c r="Q13" i="1"/>
  <c r="Z13" i="1" s="1"/>
  <c r="O13" i="1"/>
  <c r="M13" i="1"/>
  <c r="S13" i="1" s="1"/>
  <c r="H13" i="1"/>
  <c r="G13" i="1"/>
  <c r="F13" i="1"/>
  <c r="E13" i="1"/>
  <c r="T13" i="1" s="1"/>
  <c r="D13" i="1"/>
  <c r="C13" i="1"/>
  <c r="P13" i="1" s="1"/>
  <c r="B13" i="1"/>
  <c r="A13" i="1"/>
  <c r="IN12" i="1"/>
  <c r="IL12" i="1"/>
  <c r="IP12" i="1" s="1"/>
  <c r="IJ12" i="1"/>
  <c r="IB12" i="1"/>
  <c r="HZ12" i="1"/>
  <c r="ID12" i="1" s="1"/>
  <c r="HX12" i="1"/>
  <c r="HP12" i="1"/>
  <c r="HN12" i="1"/>
  <c r="HR12" i="1" s="1"/>
  <c r="HL12" i="1"/>
  <c r="HG12" i="1"/>
  <c r="IQ12" i="1" s="1"/>
  <c r="HF12" i="1"/>
  <c r="IC12" i="1" s="1"/>
  <c r="HE12" i="1"/>
  <c r="HU12" i="1" s="1"/>
  <c r="HA12" i="1"/>
  <c r="GY12" i="1"/>
  <c r="HC12" i="1" s="1"/>
  <c r="GW12" i="1"/>
  <c r="GO12" i="1"/>
  <c r="GM12" i="1"/>
  <c r="GQ12" i="1" s="1"/>
  <c r="GK12" i="1"/>
  <c r="GC12" i="1"/>
  <c r="GA12" i="1"/>
  <c r="GE12" i="1" s="1"/>
  <c r="FY12" i="1"/>
  <c r="FQ12" i="1"/>
  <c r="FO12" i="1"/>
  <c r="FS12" i="1" s="1"/>
  <c r="FM12" i="1"/>
  <c r="FE12" i="1"/>
  <c r="FC12" i="1"/>
  <c r="FA12" i="1"/>
  <c r="FG12" i="1" s="1"/>
  <c r="ES12" i="1"/>
  <c r="EQ12" i="1"/>
  <c r="EO12" i="1"/>
  <c r="EU12" i="1" s="1"/>
  <c r="EG12" i="1"/>
  <c r="EE12" i="1"/>
  <c r="EC12" i="1"/>
  <c r="EI12" i="1" s="1"/>
  <c r="DU12" i="1"/>
  <c r="DS12" i="1"/>
  <c r="DQ12" i="1"/>
  <c r="DW12" i="1" s="1"/>
  <c r="DN12" i="1"/>
  <c r="DI12" i="1"/>
  <c r="DG12" i="1"/>
  <c r="DE12" i="1"/>
  <c r="DK12" i="1" s="1"/>
  <c r="DB12" i="1"/>
  <c r="CW12" i="1"/>
  <c r="CU12" i="1"/>
  <c r="CS12" i="1"/>
  <c r="CY12" i="1" s="1"/>
  <c r="CP12" i="1"/>
  <c r="CK12" i="1"/>
  <c r="CI12" i="1"/>
  <c r="CG12" i="1"/>
  <c r="CM12" i="1" s="1"/>
  <c r="CD12" i="1"/>
  <c r="BY12" i="1"/>
  <c r="BW12" i="1"/>
  <c r="BU12" i="1"/>
  <c r="CA12" i="1" s="1"/>
  <c r="BR12" i="1"/>
  <c r="BM12" i="1"/>
  <c r="BK12" i="1"/>
  <c r="BI12" i="1"/>
  <c r="BO12" i="1" s="1"/>
  <c r="BA12" i="1"/>
  <c r="AY12" i="1"/>
  <c r="AW12" i="1"/>
  <c r="BC12" i="1" s="1"/>
  <c r="AI12" i="1"/>
  <c r="AO12" i="1" s="1"/>
  <c r="AG12" i="1"/>
  <c r="AM12" i="1" s="1"/>
  <c r="AC12" i="1"/>
  <c r="AR12" i="1" s="1"/>
  <c r="GR12" i="1" s="1"/>
  <c r="AA12" i="1"/>
  <c r="AN12" i="1" s="1"/>
  <c r="Y12" i="1"/>
  <c r="AE12" i="1" s="1"/>
  <c r="Q12" i="1"/>
  <c r="O12" i="1"/>
  <c r="AB12" i="1" s="1"/>
  <c r="M12" i="1"/>
  <c r="S12" i="1" s="1"/>
  <c r="H12" i="1"/>
  <c r="HD12" i="1" s="1"/>
  <c r="G12" i="1"/>
  <c r="HB12" i="1" s="1"/>
  <c r="F12" i="1"/>
  <c r="GZ12" i="1" s="1"/>
  <c r="E12" i="1"/>
  <c r="D12" i="1"/>
  <c r="BN12" i="1" s="1"/>
  <c r="C12" i="1"/>
  <c r="B12" i="1"/>
  <c r="A12" i="1"/>
  <c r="IN11" i="1"/>
  <c r="IL11" i="1"/>
  <c r="IP11" i="1" s="1"/>
  <c r="IJ11" i="1"/>
  <c r="IB11" i="1"/>
  <c r="HZ11" i="1"/>
  <c r="ID11" i="1" s="1"/>
  <c r="HX11" i="1"/>
  <c r="HQ11" i="1"/>
  <c r="HP11" i="1"/>
  <c r="HO11" i="1"/>
  <c r="HN11" i="1"/>
  <c r="HR11" i="1" s="1"/>
  <c r="HM11" i="1"/>
  <c r="HL11" i="1"/>
  <c r="HK11" i="1"/>
  <c r="HG11" i="1"/>
  <c r="HF11" i="1"/>
  <c r="IC11" i="1" s="1"/>
  <c r="IM11" i="1" s="1"/>
  <c r="HE11" i="1"/>
  <c r="HA11" i="1"/>
  <c r="GY11" i="1"/>
  <c r="HC11" i="1" s="1"/>
  <c r="GW11" i="1"/>
  <c r="GO11" i="1"/>
  <c r="GM11" i="1"/>
  <c r="GQ11" i="1" s="1"/>
  <c r="GK11" i="1"/>
  <c r="GC11" i="1"/>
  <c r="GA11" i="1"/>
  <c r="GE11" i="1" s="1"/>
  <c r="FY11" i="1"/>
  <c r="FQ11" i="1"/>
  <c r="FO11" i="1"/>
  <c r="FS11" i="1" s="1"/>
  <c r="FM11" i="1"/>
  <c r="FG11" i="1"/>
  <c r="FE11" i="1"/>
  <c r="FC11" i="1"/>
  <c r="FA11" i="1"/>
  <c r="ES11" i="1"/>
  <c r="EQ11" i="1"/>
  <c r="EO11" i="1"/>
  <c r="EU11" i="1" s="1"/>
  <c r="EI11" i="1"/>
  <c r="EG11" i="1"/>
  <c r="EE11" i="1"/>
  <c r="EC11" i="1"/>
  <c r="DU11" i="1"/>
  <c r="DS11" i="1"/>
  <c r="DQ11" i="1"/>
  <c r="DW11" i="1" s="1"/>
  <c r="DK11" i="1"/>
  <c r="DI11" i="1"/>
  <c r="DG11" i="1"/>
  <c r="DE11" i="1"/>
  <c r="CW11" i="1"/>
  <c r="CU11" i="1"/>
  <c r="CS11" i="1"/>
  <c r="CY11" i="1" s="1"/>
  <c r="CM11" i="1"/>
  <c r="CK11" i="1"/>
  <c r="CI11" i="1"/>
  <c r="CG11" i="1"/>
  <c r="BY11" i="1"/>
  <c r="BW11" i="1"/>
  <c r="BU11" i="1"/>
  <c r="CA11" i="1" s="1"/>
  <c r="BM11" i="1"/>
  <c r="BK11" i="1"/>
  <c r="BI11" i="1"/>
  <c r="BO11" i="1" s="1"/>
  <c r="BA11" i="1"/>
  <c r="AZ11" i="1"/>
  <c r="AY11" i="1"/>
  <c r="AX11" i="1"/>
  <c r="AW11" i="1"/>
  <c r="BC11" i="1" s="1"/>
  <c r="BD11" i="1" s="1"/>
  <c r="AR11" i="1"/>
  <c r="GR11" i="1" s="1"/>
  <c r="AN11" i="1"/>
  <c r="AL11" i="1"/>
  <c r="AI11" i="1"/>
  <c r="AO11" i="1" s="1"/>
  <c r="AH11" i="1"/>
  <c r="AG11" i="1"/>
  <c r="AM11" i="1" s="1"/>
  <c r="AC11" i="1"/>
  <c r="AB11" i="1"/>
  <c r="AP11" i="1" s="1"/>
  <c r="AA11" i="1"/>
  <c r="Z11" i="1"/>
  <c r="Y11" i="1"/>
  <c r="AE11" i="1" s="1"/>
  <c r="AF11" i="1" s="1"/>
  <c r="Q11" i="1"/>
  <c r="P11" i="1"/>
  <c r="AD11" i="1" s="1"/>
  <c r="O11" i="1"/>
  <c r="V11" i="1" s="1"/>
  <c r="N11" i="1"/>
  <c r="M11" i="1"/>
  <c r="S11" i="1" s="1"/>
  <c r="H11" i="1"/>
  <c r="G11" i="1"/>
  <c r="F11" i="1"/>
  <c r="GH11" i="1" s="1"/>
  <c r="E11" i="1"/>
  <c r="D11" i="1"/>
  <c r="BN11" i="1" s="1"/>
  <c r="C11" i="1"/>
  <c r="BL11" i="1" s="1"/>
  <c r="B11" i="1"/>
  <c r="A11" i="1"/>
  <c r="IN10" i="1"/>
  <c r="IN14" i="1" s="1"/>
  <c r="IL10" i="1"/>
  <c r="IL14" i="1" s="1"/>
  <c r="IJ10" i="1"/>
  <c r="IJ14" i="1" s="1"/>
  <c r="IC10" i="1"/>
  <c r="IM10" i="1" s="1"/>
  <c r="IB10" i="1"/>
  <c r="IB14" i="1" s="1"/>
  <c r="HZ10" i="1"/>
  <c r="HZ14" i="1" s="1"/>
  <c r="HX10" i="1"/>
  <c r="HX14" i="1" s="1"/>
  <c r="HW10" i="1"/>
  <c r="HQ10" i="1"/>
  <c r="HP10" i="1"/>
  <c r="HP14" i="1" s="1"/>
  <c r="HN10" i="1"/>
  <c r="HN14" i="1" s="1"/>
  <c r="HL10" i="1"/>
  <c r="HL14" i="1" s="1"/>
  <c r="HK10" i="1"/>
  <c r="HG10" i="1"/>
  <c r="HG14" i="1" s="1"/>
  <c r="HF10" i="1"/>
  <c r="HF14" i="1" s="1"/>
  <c r="HE10" i="1"/>
  <c r="HE14" i="1" s="1"/>
  <c r="HA10" i="1"/>
  <c r="HA14" i="1" s="1"/>
  <c r="GY10" i="1"/>
  <c r="GY14" i="1" s="1"/>
  <c r="GW10" i="1"/>
  <c r="GW14" i="1" s="1"/>
  <c r="GO10" i="1"/>
  <c r="GO14" i="1" s="1"/>
  <c r="GM10" i="1"/>
  <c r="GM14" i="1" s="1"/>
  <c r="GK10" i="1"/>
  <c r="GK14" i="1" s="1"/>
  <c r="GC10" i="1"/>
  <c r="GC14" i="1" s="1"/>
  <c r="GA10" i="1"/>
  <c r="GA14" i="1" s="1"/>
  <c r="FY10" i="1"/>
  <c r="FY14" i="1" s="1"/>
  <c r="FQ10" i="1"/>
  <c r="FQ14" i="1" s="1"/>
  <c r="FO10" i="1"/>
  <c r="FO14" i="1" s="1"/>
  <c r="FM10" i="1"/>
  <c r="FM14" i="1" s="1"/>
  <c r="FN14" i="1" s="1"/>
  <c r="FJ10" i="1"/>
  <c r="FE10" i="1"/>
  <c r="FE14" i="1" s="1"/>
  <c r="FC10" i="1"/>
  <c r="FC14" i="1" s="1"/>
  <c r="FA10" i="1"/>
  <c r="FA14" i="1" s="1"/>
  <c r="FB14" i="1" s="1"/>
  <c r="EX10" i="1"/>
  <c r="ES10" i="1"/>
  <c r="ES14" i="1" s="1"/>
  <c r="EQ10" i="1"/>
  <c r="EQ14" i="1" s="1"/>
  <c r="ER14" i="1" s="1"/>
  <c r="EO10" i="1"/>
  <c r="EO14" i="1" s="1"/>
  <c r="EP14" i="1" s="1"/>
  <c r="EL10" i="1"/>
  <c r="EG10" i="1"/>
  <c r="EG14" i="1" s="1"/>
  <c r="EE10" i="1"/>
  <c r="EE14" i="1" s="1"/>
  <c r="EF14" i="1" s="1"/>
  <c r="EC10" i="1"/>
  <c r="EC14" i="1" s="1"/>
  <c r="DZ10" i="1"/>
  <c r="DU10" i="1"/>
  <c r="DU14" i="1" s="1"/>
  <c r="DS10" i="1"/>
  <c r="DS14" i="1" s="1"/>
  <c r="DT14" i="1" s="1"/>
  <c r="DQ10" i="1"/>
  <c r="DQ14" i="1" s="1"/>
  <c r="DR14" i="1" s="1"/>
  <c r="DN10" i="1"/>
  <c r="DI10" i="1"/>
  <c r="DI14" i="1" s="1"/>
  <c r="DG10" i="1"/>
  <c r="DG14" i="1" s="1"/>
  <c r="DH14" i="1" s="1"/>
  <c r="DE10" i="1"/>
  <c r="DE14" i="1" s="1"/>
  <c r="DF14" i="1" s="1"/>
  <c r="DB10" i="1"/>
  <c r="CW10" i="1"/>
  <c r="CW14" i="1" s="1"/>
  <c r="CU10" i="1"/>
  <c r="CU14" i="1" s="1"/>
  <c r="CV14" i="1" s="1"/>
  <c r="CS10" i="1"/>
  <c r="CS14" i="1" s="1"/>
  <c r="CT14" i="1" s="1"/>
  <c r="CP10" i="1"/>
  <c r="CK10" i="1"/>
  <c r="CK14" i="1" s="1"/>
  <c r="CI10" i="1"/>
  <c r="CI14" i="1" s="1"/>
  <c r="CJ14" i="1" s="1"/>
  <c r="CG10" i="1"/>
  <c r="CG14" i="1" s="1"/>
  <c r="CH14" i="1" s="1"/>
  <c r="CD10" i="1"/>
  <c r="BY10" i="1"/>
  <c r="BY14" i="1" s="1"/>
  <c r="BW10" i="1"/>
  <c r="BW14" i="1" s="1"/>
  <c r="BX14" i="1" s="1"/>
  <c r="BU10" i="1"/>
  <c r="BU14" i="1" s="1"/>
  <c r="BV14" i="1" s="1"/>
  <c r="BR10" i="1"/>
  <c r="BM10" i="1"/>
  <c r="BM14" i="1" s="1"/>
  <c r="BN14" i="1" s="1"/>
  <c r="BK10" i="1"/>
  <c r="BK14" i="1" s="1"/>
  <c r="BI10" i="1"/>
  <c r="BI14" i="1" s="1"/>
  <c r="BA10" i="1"/>
  <c r="BA14" i="1" s="1"/>
  <c r="BB14" i="1" s="1"/>
  <c r="AY10" i="1"/>
  <c r="AY14" i="1" s="1"/>
  <c r="AW10" i="1"/>
  <c r="AW14" i="1" s="1"/>
  <c r="AI10" i="1"/>
  <c r="AI14" i="1" s="1"/>
  <c r="AJ14" i="1" s="1"/>
  <c r="AG10" i="1"/>
  <c r="AG14" i="1" s="1"/>
  <c r="AC10" i="1"/>
  <c r="AC14" i="1" s="1"/>
  <c r="AD14" i="1" s="1"/>
  <c r="AA10" i="1"/>
  <c r="AA14" i="1" s="1"/>
  <c r="Y10" i="1"/>
  <c r="Y14" i="1" s="1"/>
  <c r="Q10" i="1"/>
  <c r="Q14" i="1" s="1"/>
  <c r="R14" i="1" s="1"/>
  <c r="O10" i="1"/>
  <c r="O14" i="1" s="1"/>
  <c r="M10" i="1"/>
  <c r="M14" i="1" s="1"/>
  <c r="H10" i="1"/>
  <c r="H14" i="1" s="1"/>
  <c r="G10" i="1"/>
  <c r="G14" i="1" s="1"/>
  <c r="F10" i="1"/>
  <c r="F14" i="1" s="1"/>
  <c r="E10" i="1"/>
  <c r="E14" i="1" s="1"/>
  <c r="D10" i="1"/>
  <c r="D14" i="1" s="1"/>
  <c r="C10" i="1"/>
  <c r="C14" i="1" s="1"/>
  <c r="B10" i="1"/>
  <c r="A10" i="1"/>
  <c r="F6" i="1"/>
  <c r="C6" i="1"/>
  <c r="B6" i="1"/>
  <c r="IP4" i="1"/>
  <c r="H4" i="1"/>
  <c r="C4" i="1"/>
  <c r="A4" i="1"/>
  <c r="C3" i="1"/>
  <c r="A3" i="1"/>
  <c r="C2" i="1"/>
  <c r="A2" i="1"/>
  <c r="A1" i="1"/>
  <c r="BP11" i="1" l="1"/>
  <c r="GD11" i="1"/>
  <c r="FX11" i="1"/>
  <c r="T11" i="1"/>
  <c r="IO11" i="1"/>
  <c r="II11" i="1"/>
  <c r="N14" i="1"/>
  <c r="V10" i="1"/>
  <c r="Z14" i="1"/>
  <c r="AB14" i="1"/>
  <c r="AE10" i="1"/>
  <c r="AE14" i="1" s="1"/>
  <c r="AF14" i="1" s="1"/>
  <c r="AH14" i="1"/>
  <c r="AK10" i="1"/>
  <c r="AM10" i="1"/>
  <c r="AM14" i="1" s="1"/>
  <c r="AN14" i="1" s="1"/>
  <c r="AT10" i="1"/>
  <c r="BJ14" i="1"/>
  <c r="BL14" i="1"/>
  <c r="BO10" i="1"/>
  <c r="BO14" i="1" s="1"/>
  <c r="BP14" i="1" s="1"/>
  <c r="CA10" i="1"/>
  <c r="CA14" i="1" s="1"/>
  <c r="CB14" i="1" s="1"/>
  <c r="CM10" i="1"/>
  <c r="CM14" i="1" s="1"/>
  <c r="CN14" i="1" s="1"/>
  <c r="CX14" i="1"/>
  <c r="DJ14" i="1"/>
  <c r="DV14" i="1"/>
  <c r="EH14" i="1"/>
  <c r="GT14" i="1"/>
  <c r="GH14" i="1"/>
  <c r="FV14" i="1"/>
  <c r="FJ14" i="1"/>
  <c r="EX14" i="1"/>
  <c r="EL14" i="1"/>
  <c r="L10" i="1"/>
  <c r="N10" i="1"/>
  <c r="P10" i="1"/>
  <c r="R10" i="1"/>
  <c r="Z10" i="1"/>
  <c r="AB10" i="1"/>
  <c r="AF10" i="1"/>
  <c r="AH10" i="1"/>
  <c r="AL10" i="1"/>
  <c r="AN10" i="1"/>
  <c r="AR10" i="1"/>
  <c r="GR10" i="1" s="1"/>
  <c r="AV10" i="1"/>
  <c r="AX10" i="1"/>
  <c r="AZ10" i="1"/>
  <c r="BB10" i="1"/>
  <c r="BH10" i="1"/>
  <c r="BJ10" i="1"/>
  <c r="BL10" i="1"/>
  <c r="BN10" i="1"/>
  <c r="BP10" i="1"/>
  <c r="BT10" i="1"/>
  <c r="BV10" i="1"/>
  <c r="BX10" i="1"/>
  <c r="BZ10" i="1"/>
  <c r="CF10" i="1"/>
  <c r="CH10" i="1"/>
  <c r="CJ10" i="1"/>
  <c r="CL10" i="1"/>
  <c r="CN10" i="1"/>
  <c r="CR10" i="1"/>
  <c r="CT10" i="1"/>
  <c r="CV10" i="1"/>
  <c r="CX10" i="1"/>
  <c r="DD10" i="1"/>
  <c r="DF10" i="1"/>
  <c r="DH10" i="1"/>
  <c r="DJ10" i="1"/>
  <c r="DP10" i="1"/>
  <c r="DR10" i="1"/>
  <c r="DT10" i="1"/>
  <c r="DV10" i="1"/>
  <c r="EB10" i="1"/>
  <c r="ED10" i="1"/>
  <c r="EF10" i="1"/>
  <c r="EH10" i="1"/>
  <c r="EN10" i="1"/>
  <c r="EP10" i="1"/>
  <c r="ER10" i="1"/>
  <c r="ET10" i="1"/>
  <c r="EZ10" i="1"/>
  <c r="FB10" i="1"/>
  <c r="FD10" i="1"/>
  <c r="FF10" i="1"/>
  <c r="FL10" i="1"/>
  <c r="FN10" i="1"/>
  <c r="FP10" i="1"/>
  <c r="FR10" i="1"/>
  <c r="GJ10" i="1"/>
  <c r="GL10" i="1"/>
  <c r="GN10" i="1"/>
  <c r="GP10" i="1"/>
  <c r="GV10" i="1"/>
  <c r="GX10" i="1"/>
  <c r="GZ10" i="1"/>
  <c r="HB10" i="1"/>
  <c r="HI10" i="1"/>
  <c r="HM14" i="1"/>
  <c r="HO14" i="1"/>
  <c r="HQ14" i="1"/>
  <c r="HR10" i="1"/>
  <c r="HR14" i="1" s="1"/>
  <c r="HS14" i="1" s="1"/>
  <c r="HU10" i="1"/>
  <c r="HY14" i="1"/>
  <c r="IA14" i="1"/>
  <c r="IC14" i="1"/>
  <c r="ID10" i="1"/>
  <c r="IG10" i="1"/>
  <c r="IK14" i="1"/>
  <c r="IM14" i="1"/>
  <c r="IO14" i="1"/>
  <c r="IP10" i="1"/>
  <c r="IP14" i="1" s="1"/>
  <c r="IQ14" i="1" s="1"/>
  <c r="HB11" i="1"/>
  <c r="GV11" i="1"/>
  <c r="GP11" i="1"/>
  <c r="GJ11" i="1"/>
  <c r="FR11" i="1"/>
  <c r="FL11" i="1"/>
  <c r="FF11" i="1"/>
  <c r="EZ11" i="1"/>
  <c r="ET11" i="1"/>
  <c r="EN11" i="1"/>
  <c r="EH11" i="1"/>
  <c r="EB11" i="1"/>
  <c r="DV11" i="1"/>
  <c r="DP11" i="1"/>
  <c r="DJ11" i="1"/>
  <c r="DD11" i="1"/>
  <c r="CX11" i="1"/>
  <c r="CR11" i="1"/>
  <c r="CL11" i="1"/>
  <c r="J11" i="1"/>
  <c r="AK11" i="1"/>
  <c r="AQ11" i="1" s="1"/>
  <c r="AT11" i="1"/>
  <c r="BF11" i="1"/>
  <c r="BR11" i="1"/>
  <c r="CD11" i="1"/>
  <c r="CP11" i="1"/>
  <c r="DN11" i="1"/>
  <c r="EL11" i="1"/>
  <c r="FJ11" i="1"/>
  <c r="IA11" i="1"/>
  <c r="HI11" i="1"/>
  <c r="IQ11" i="1"/>
  <c r="IK11" i="1"/>
  <c r="IE11" i="1"/>
  <c r="HY11" i="1"/>
  <c r="HU11" i="1"/>
  <c r="BL12" i="1"/>
  <c r="AZ12" i="1"/>
  <c r="P12" i="1"/>
  <c r="BF12" i="1"/>
  <c r="AT12" i="1"/>
  <c r="J12" i="1"/>
  <c r="BP12" i="1"/>
  <c r="GD12" i="1"/>
  <c r="FX12" i="1"/>
  <c r="AF12" i="1"/>
  <c r="IG12" i="1"/>
  <c r="IM12" i="1"/>
  <c r="IO12" i="1"/>
  <c r="II12" i="1"/>
  <c r="GV14" i="1"/>
  <c r="GJ14" i="1"/>
  <c r="FX14" i="1"/>
  <c r="FL14" i="1"/>
  <c r="EZ14" i="1"/>
  <c r="EN14" i="1"/>
  <c r="J10" i="1"/>
  <c r="P14" i="1"/>
  <c r="S10" i="1"/>
  <c r="T10" i="1" s="1"/>
  <c r="AO10" i="1"/>
  <c r="AO14" i="1" s="1"/>
  <c r="AP14" i="1" s="1"/>
  <c r="DZ14" i="1" s="1"/>
  <c r="AX14" i="1"/>
  <c r="AZ14" i="1"/>
  <c r="BC10" i="1"/>
  <c r="BC14" i="1" s="1"/>
  <c r="BD14" i="1" s="1"/>
  <c r="ED14" i="1" s="1"/>
  <c r="BF10" i="1"/>
  <c r="BZ14" i="1"/>
  <c r="CL14" i="1"/>
  <c r="CY10" i="1"/>
  <c r="CY14" i="1" s="1"/>
  <c r="CZ14" i="1" s="1"/>
  <c r="DK10" i="1"/>
  <c r="DK14" i="1" s="1"/>
  <c r="DL14" i="1" s="1"/>
  <c r="DW10" i="1"/>
  <c r="DW14" i="1" s="1"/>
  <c r="DX14" i="1" s="1"/>
  <c r="EI10" i="1"/>
  <c r="EI14" i="1" s="1"/>
  <c r="EJ14" i="1" s="1"/>
  <c r="ET14" i="1"/>
  <c r="EU10" i="1"/>
  <c r="EU14" i="1" s="1"/>
  <c r="EV14" i="1" s="1"/>
  <c r="FG14" i="1"/>
  <c r="FH14" i="1" s="1"/>
  <c r="FD14" i="1"/>
  <c r="FF14" i="1"/>
  <c r="FG10" i="1"/>
  <c r="FH10" i="1" s="1"/>
  <c r="FS14" i="1"/>
  <c r="FT14" i="1" s="1"/>
  <c r="FP14" i="1"/>
  <c r="FR14" i="1"/>
  <c r="FS10" i="1"/>
  <c r="FT10" i="1" s="1"/>
  <c r="FZ14" i="1"/>
  <c r="GB14" i="1"/>
  <c r="GD14" i="1"/>
  <c r="GE10" i="1"/>
  <c r="GE14" i="1" s="1"/>
  <c r="GF14" i="1" s="1"/>
  <c r="GH10" i="1"/>
  <c r="GL14" i="1"/>
  <c r="GN14" i="1"/>
  <c r="GP14" i="1"/>
  <c r="GQ10" i="1"/>
  <c r="GQ14" i="1" s="1"/>
  <c r="GR14" i="1" s="1"/>
  <c r="GT10" i="1"/>
  <c r="GX14" i="1"/>
  <c r="GZ14" i="1"/>
  <c r="HB14" i="1"/>
  <c r="HC10" i="1"/>
  <c r="HC14" i="1" s="1"/>
  <c r="HD14" i="1" s="1"/>
  <c r="HM10" i="1"/>
  <c r="HO10" i="1"/>
  <c r="HS10" i="1"/>
  <c r="HY10" i="1"/>
  <c r="IA10" i="1"/>
  <c r="IE10" i="1"/>
  <c r="IK10" i="1"/>
  <c r="IQ10" i="1"/>
  <c r="GZ11" i="1"/>
  <c r="GN11" i="1"/>
  <c r="FP11" i="1"/>
  <c r="FD11" i="1"/>
  <c r="ER11" i="1"/>
  <c r="EF11" i="1"/>
  <c r="DT11" i="1"/>
  <c r="DH11" i="1"/>
  <c r="CV11" i="1"/>
  <c r="CJ11" i="1"/>
  <c r="HD11" i="1"/>
  <c r="GX11" i="1"/>
  <c r="GL11" i="1"/>
  <c r="FT11" i="1"/>
  <c r="FN11" i="1"/>
  <c r="FH11" i="1"/>
  <c r="FB11" i="1"/>
  <c r="EV11" i="1"/>
  <c r="EP11" i="1"/>
  <c r="EJ11" i="1"/>
  <c r="ED11" i="1"/>
  <c r="DX11" i="1"/>
  <c r="DR11" i="1"/>
  <c r="DL11" i="1"/>
  <c r="DF11" i="1"/>
  <c r="CZ11" i="1"/>
  <c r="CT11" i="1"/>
  <c r="CN11" i="1"/>
  <c r="CH11" i="1"/>
  <c r="L11" i="1"/>
  <c r="R11" i="1"/>
  <c r="X11" i="1"/>
  <c r="AJ11" i="1"/>
  <c r="AV11" i="1"/>
  <c r="BB11" i="1"/>
  <c r="BH11" i="1"/>
  <c r="BJ11" i="1"/>
  <c r="BT11" i="1"/>
  <c r="BV11" i="1"/>
  <c r="BX11" i="1"/>
  <c r="BZ11" i="1"/>
  <c r="CB11" i="1"/>
  <c r="CF11" i="1"/>
  <c r="DB11" i="1"/>
  <c r="DZ11" i="1"/>
  <c r="EX11" i="1"/>
  <c r="GT11" i="1"/>
  <c r="IG11" i="1"/>
  <c r="AP12" i="1"/>
  <c r="AJ12" i="1"/>
  <c r="AD13" i="1"/>
  <c r="X13" i="1"/>
  <c r="GF13" i="1"/>
  <c r="FZ13" i="1"/>
  <c r="GD13" i="1"/>
  <c r="FX13" i="1"/>
  <c r="V12" i="1"/>
  <c r="AK12" i="1"/>
  <c r="AQ12" i="1" s="1"/>
  <c r="DZ12" i="1"/>
  <c r="EL12" i="1"/>
  <c r="EX12" i="1"/>
  <c r="FJ12" i="1"/>
  <c r="GH12" i="1"/>
  <c r="GT12" i="1"/>
  <c r="HK12" i="1"/>
  <c r="HM12" i="1"/>
  <c r="HO12" i="1"/>
  <c r="HQ12" i="1"/>
  <c r="HS12" i="1"/>
  <c r="HW12" i="1"/>
  <c r="HY12" i="1"/>
  <c r="IA12" i="1"/>
  <c r="IE12" i="1"/>
  <c r="IK12" i="1"/>
  <c r="BN13" i="1"/>
  <c r="BH13" i="1"/>
  <c r="BB13" i="1"/>
  <c r="AV13" i="1"/>
  <c r="GT13" i="1"/>
  <c r="GH13" i="1"/>
  <c r="FJ13" i="1"/>
  <c r="EX13" i="1"/>
  <c r="EL13" i="1"/>
  <c r="DZ13" i="1"/>
  <c r="DN13" i="1"/>
  <c r="DB13" i="1"/>
  <c r="CP13" i="1"/>
  <c r="CD13" i="1"/>
  <c r="BR13" i="1"/>
  <c r="GZ13" i="1"/>
  <c r="GN13" i="1"/>
  <c r="FP13" i="1"/>
  <c r="FD13" i="1"/>
  <c r="ER13" i="1"/>
  <c r="EF13" i="1"/>
  <c r="DT13" i="1"/>
  <c r="DH13" i="1"/>
  <c r="CV13" i="1"/>
  <c r="CJ13" i="1"/>
  <c r="BX13" i="1"/>
  <c r="HD13" i="1"/>
  <c r="GX13" i="1"/>
  <c r="GL13" i="1"/>
  <c r="FT13" i="1"/>
  <c r="FN13" i="1"/>
  <c r="FH13" i="1"/>
  <c r="FB13" i="1"/>
  <c r="EV13" i="1"/>
  <c r="EP13" i="1"/>
  <c r="EJ13" i="1"/>
  <c r="ED13" i="1"/>
  <c r="DX13" i="1"/>
  <c r="DR13" i="1"/>
  <c r="DL13" i="1"/>
  <c r="DF13" i="1"/>
  <c r="CZ13" i="1"/>
  <c r="CT13" i="1"/>
  <c r="CN13" i="1"/>
  <c r="CH13" i="1"/>
  <c r="CB13" i="1"/>
  <c r="BV13" i="1"/>
  <c r="L13" i="1"/>
  <c r="N13" i="1"/>
  <c r="R13" i="1"/>
  <c r="AF13" i="1"/>
  <c r="IM13" i="1"/>
  <c r="IG13" i="1"/>
  <c r="IO13" i="1"/>
  <c r="II13" i="1"/>
  <c r="J14" i="1"/>
  <c r="V14" i="1"/>
  <c r="AT14" i="1"/>
  <c r="BF14" i="1"/>
  <c r="HW11" i="1"/>
  <c r="L12" i="1"/>
  <c r="N12" i="1"/>
  <c r="R12" i="1"/>
  <c r="T12" i="1"/>
  <c r="Z12" i="1"/>
  <c r="AH12" i="1"/>
  <c r="AL12" i="1"/>
  <c r="AV12" i="1"/>
  <c r="AX12" i="1"/>
  <c r="BB12" i="1"/>
  <c r="BD12" i="1"/>
  <c r="BH12" i="1"/>
  <c r="BJ12" i="1"/>
  <c r="BT12" i="1"/>
  <c r="BV12" i="1"/>
  <c r="BX12" i="1"/>
  <c r="BZ12" i="1"/>
  <c r="CB12" i="1"/>
  <c r="CF12" i="1"/>
  <c r="CH12" i="1"/>
  <c r="CJ12" i="1"/>
  <c r="CL12" i="1"/>
  <c r="CN12" i="1"/>
  <c r="CR12" i="1"/>
  <c r="CT12" i="1"/>
  <c r="CV12" i="1"/>
  <c r="CX12" i="1"/>
  <c r="CZ12" i="1"/>
  <c r="DD12" i="1"/>
  <c r="DF12" i="1"/>
  <c r="DH12" i="1"/>
  <c r="DJ12" i="1"/>
  <c r="DL12" i="1"/>
  <c r="DP12" i="1"/>
  <c r="DR12" i="1"/>
  <c r="DT12" i="1"/>
  <c r="DV12" i="1"/>
  <c r="DX12" i="1"/>
  <c r="EB12" i="1"/>
  <c r="ED12" i="1"/>
  <c r="EF12" i="1"/>
  <c r="EH12" i="1"/>
  <c r="EJ12" i="1"/>
  <c r="EN12" i="1"/>
  <c r="EP12" i="1"/>
  <c r="ER12" i="1"/>
  <c r="ET12" i="1"/>
  <c r="EV12" i="1"/>
  <c r="EZ12" i="1"/>
  <c r="FB12" i="1"/>
  <c r="FD12" i="1"/>
  <c r="FF12" i="1"/>
  <c r="FH12" i="1"/>
  <c r="FL12" i="1"/>
  <c r="FN12" i="1"/>
  <c r="FP12" i="1"/>
  <c r="FR12" i="1"/>
  <c r="FT12" i="1"/>
  <c r="GJ12" i="1"/>
  <c r="GL12" i="1"/>
  <c r="GN12" i="1"/>
  <c r="GP12" i="1"/>
  <c r="GV12" i="1"/>
  <c r="GX12" i="1"/>
  <c r="HI12" i="1"/>
  <c r="BF13" i="1"/>
  <c r="AT13" i="1"/>
  <c r="BL13" i="1"/>
  <c r="AZ13" i="1"/>
  <c r="BP13" i="1"/>
  <c r="BJ13" i="1"/>
  <c r="BD13" i="1"/>
  <c r="AX13" i="1"/>
  <c r="HB13" i="1"/>
  <c r="GV13" i="1"/>
  <c r="GP13" i="1"/>
  <c r="GJ13" i="1"/>
  <c r="FR13" i="1"/>
  <c r="FL13" i="1"/>
  <c r="FF13" i="1"/>
  <c r="EZ13" i="1"/>
  <c r="ET13" i="1"/>
  <c r="EN13" i="1"/>
  <c r="EH13" i="1"/>
  <c r="EB13" i="1"/>
  <c r="DV13" i="1"/>
  <c r="DP13" i="1"/>
  <c r="DJ13" i="1"/>
  <c r="DD13" i="1"/>
  <c r="CX13" i="1"/>
  <c r="CR13" i="1"/>
  <c r="CL13" i="1"/>
  <c r="CF13" i="1"/>
  <c r="BZ13" i="1"/>
  <c r="BT13" i="1"/>
  <c r="J13" i="1"/>
  <c r="V13" i="1"/>
  <c r="AB13" i="1"/>
  <c r="L14" i="1"/>
  <c r="X14" i="1"/>
  <c r="AV14" i="1"/>
  <c r="BH14" i="1"/>
  <c r="BT14" i="1"/>
  <c r="CF14" i="1"/>
  <c r="CP14" i="1"/>
  <c r="DB14" i="1"/>
  <c r="DN14" i="1"/>
  <c r="HI14" i="1"/>
  <c r="HU14" i="1"/>
  <c r="IG14" i="1"/>
  <c r="AK13" i="1"/>
  <c r="AQ13" i="1" s="1"/>
  <c r="HK13" i="1"/>
  <c r="HM13" i="1"/>
  <c r="HO13" i="1"/>
  <c r="HQ13" i="1"/>
  <c r="HS13" i="1"/>
  <c r="HW13" i="1"/>
  <c r="HY13" i="1"/>
  <c r="IE13" i="1"/>
  <c r="IK13" i="1"/>
  <c r="BR14" i="1"/>
  <c r="CD14" i="1"/>
  <c r="CR14" i="1"/>
  <c r="DD14" i="1"/>
  <c r="DP14" i="1"/>
  <c r="HK14" i="1"/>
  <c r="HW14" i="1"/>
  <c r="II14" i="1"/>
  <c r="GF10" i="1" l="1"/>
  <c r="FZ10" i="1"/>
  <c r="AP13" i="1"/>
  <c r="AJ13" i="1"/>
  <c r="GF12" i="1"/>
  <c r="FZ12" i="1"/>
  <c r="FV13" i="1"/>
  <c r="GB13" i="1"/>
  <c r="EV10" i="1"/>
  <c r="DX10" i="1"/>
  <c r="CZ10" i="1"/>
  <c r="CB10" i="1"/>
  <c r="BD10" i="1"/>
  <c r="AP10" i="1"/>
  <c r="AJ10" i="1"/>
  <c r="AD10" i="1"/>
  <c r="X10" i="1"/>
  <c r="GF11" i="1"/>
  <c r="FZ11" i="1"/>
  <c r="GB12" i="1"/>
  <c r="FV12" i="1"/>
  <c r="GB11" i="1"/>
  <c r="FV11" i="1"/>
  <c r="S14" i="1"/>
  <c r="T14" i="1" s="1"/>
  <c r="GD10" i="1"/>
  <c r="FX10" i="1"/>
  <c r="AD12" i="1"/>
  <c r="X12" i="1"/>
  <c r="ID14" i="1"/>
  <c r="IE14" i="1" s="1"/>
  <c r="IO10" i="1"/>
  <c r="II10" i="1"/>
  <c r="HD10" i="1"/>
  <c r="EJ10" i="1"/>
  <c r="DL10" i="1"/>
  <c r="FV10" i="1"/>
  <c r="GB10" i="1"/>
  <c r="AK14" i="1"/>
  <c r="AL14" i="1" s="1"/>
  <c r="AQ10" i="1"/>
  <c r="AQ14" i="1" s="1"/>
  <c r="EB14" i="1" l="1"/>
  <c r="AR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K1" authorId="0" shapeId="0" xr:uid="{4AE927D6-7BB9-4E0C-94A0-E6963D421593}">
      <text>
        <r>
          <rPr>
            <b/>
            <sz val="12"/>
            <color indexed="81"/>
            <rFont val="Tahoma"/>
            <family val="2"/>
          </rPr>
          <t xml:space="preserve"> Isilah Kolom yang Berwarna KUNING</t>
        </r>
      </text>
    </comment>
  </commentList>
</comments>
</file>

<file path=xl/sharedStrings.xml><?xml version="1.0" encoding="utf-8"?>
<sst xmlns="http://schemas.openxmlformats.org/spreadsheetml/2006/main" count="316" uniqueCount="35">
  <si>
    <t xml:space="preserve">Bulan: </t>
  </si>
  <si>
    <t>JULI</t>
  </si>
  <si>
    <t>Per-tanggal:</t>
  </si>
  <si>
    <t>HASIL IMUNISASI BAYI</t>
  </si>
  <si>
    <t>HASIL IMUNISASI BADUTA</t>
  </si>
  <si>
    <t>NO</t>
  </si>
  <si>
    <t>HB0 (&lt; 24 JAM)</t>
  </si>
  <si>
    <t>HB0 (1-7 HARI)</t>
  </si>
  <si>
    <t>TOTAL HB0</t>
  </si>
  <si>
    <t>BCG</t>
  </si>
  <si>
    <t>POLIO1</t>
  </si>
  <si>
    <t>DPT/HB-Hib (1)</t>
  </si>
  <si>
    <t>POLIO2</t>
  </si>
  <si>
    <t>PNEUMOKOKUS (1)</t>
  </si>
  <si>
    <t>DPT/HB-Hib (2)</t>
  </si>
  <si>
    <t>POLIO3</t>
  </si>
  <si>
    <t>PNEUMOKOKUS (2)</t>
  </si>
  <si>
    <t>DPT/HB-Hib (3)</t>
  </si>
  <si>
    <t>POLIO4</t>
  </si>
  <si>
    <t>IPV</t>
  </si>
  <si>
    <t>CAMPAK+RUBELLA (MR)</t>
  </si>
  <si>
    <t>JAPANESE ENCHEPALITIS</t>
  </si>
  <si>
    <t>IMUNISASI LENGKAP</t>
  </si>
  <si>
    <t>SASARAN BADUTA</t>
  </si>
  <si>
    <t>PNEUMOKOKUS (3)</t>
  </si>
  <si>
    <t>DPT/HB/Hib</t>
  </si>
  <si>
    <t>BLN JULI</t>
  </si>
  <si>
    <t>S/D BLN JULI</t>
  </si>
  <si>
    <t>L</t>
  </si>
  <si>
    <t>P</t>
  </si>
  <si>
    <t>JUMLAH</t>
  </si>
  <si>
    <t># L</t>
  </si>
  <si>
    <t>%</t>
  </si>
  <si>
    <t># P</t>
  </si>
  <si>
    <t># JML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</si>
</sst>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indexed="1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2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2" borderId="1" xfId="0" applyFont="1" applyFill="1" applyBorder="1" applyAlignment="1">
      <alignment horizontal="centerContinuous" vertical="center"/>
    </xf>
    <xf numFmtId="0" fontId="4" fillId="3" borderId="1" xfId="0" applyFont="1" applyFill="1" applyBorder="1" applyAlignment="1">
      <alignment horizontal="centerContinuous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Continuous"/>
    </xf>
    <xf numFmtId="0" fontId="4" fillId="0" borderId="13" xfId="0" applyFont="1" applyBorder="1" applyAlignment="1">
      <alignment horizontal="centerContinuous"/>
    </xf>
    <xf numFmtId="0" fontId="4" fillId="0" borderId="14" xfId="0" applyFont="1" applyBorder="1" applyAlignment="1">
      <alignment horizontal="centerContinuous"/>
    </xf>
    <xf numFmtId="0" fontId="4" fillId="0" borderId="10" xfId="0" applyFont="1" applyBorder="1" applyAlignment="1">
      <alignment horizontal="centerContinuous"/>
    </xf>
    <xf numFmtId="0" fontId="4" fillId="0" borderId="15" xfId="0" applyFont="1" applyBorder="1" applyAlignment="1">
      <alignment horizontal="centerContinuous"/>
    </xf>
    <xf numFmtId="0" fontId="4" fillId="0" borderId="16" xfId="0" applyFont="1" applyBorder="1" applyAlignment="1">
      <alignment horizontal="centerContinuous"/>
    </xf>
    <xf numFmtId="0" fontId="4" fillId="0" borderId="12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4" fillId="0" borderId="16" xfId="0" applyFont="1" applyBorder="1" applyAlignment="1">
      <alignment horizontal="centerContinuous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/>
    </xf>
    <xf numFmtId="0" fontId="4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Continuous"/>
    </xf>
    <xf numFmtId="0" fontId="4" fillId="0" borderId="20" xfId="0" applyFont="1" applyBorder="1" applyAlignment="1">
      <alignment horizontal="centerContinuous" vertical="center"/>
    </xf>
    <xf numFmtId="0" fontId="4" fillId="0" borderId="21" xfId="0" applyFont="1" applyBorder="1" applyAlignment="1">
      <alignment horizontal="centerContinuous" vertical="center"/>
    </xf>
    <xf numFmtId="0" fontId="4" fillId="0" borderId="23" xfId="0" applyFont="1" applyBorder="1" applyAlignment="1">
      <alignment horizontal="centerContinuous" vertical="center"/>
    </xf>
    <xf numFmtId="0" fontId="4" fillId="0" borderId="24" xfId="0" applyFont="1" applyBorder="1" applyAlignment="1">
      <alignment horizontal="centerContinuous"/>
    </xf>
    <xf numFmtId="0" fontId="4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left"/>
    </xf>
    <xf numFmtId="1" fontId="6" fillId="0" borderId="27" xfId="0" applyNumberFormat="1" applyFont="1" applyBorder="1"/>
    <xf numFmtId="1" fontId="6" fillId="0" borderId="28" xfId="0" applyNumberFormat="1" applyFont="1" applyBorder="1"/>
    <xf numFmtId="1" fontId="6" fillId="0" borderId="29" xfId="0" applyNumberFormat="1" applyFont="1" applyBorder="1"/>
    <xf numFmtId="1" fontId="6" fillId="4" borderId="25" xfId="0" applyNumberFormat="1" applyFont="1" applyFill="1" applyBorder="1" applyProtection="1">
      <protection locked="0"/>
    </xf>
    <xf numFmtId="164" fontId="6" fillId="0" borderId="28" xfId="0" applyNumberFormat="1" applyFont="1" applyBorder="1"/>
    <xf numFmtId="164" fontId="6" fillId="0" borderId="29" xfId="0" applyNumberFormat="1" applyFont="1" applyBorder="1"/>
    <xf numFmtId="1" fontId="6" fillId="0" borderId="25" xfId="0" applyNumberFormat="1" applyFont="1" applyBorder="1" applyProtection="1">
      <protection locked="0"/>
    </xf>
    <xf numFmtId="1" fontId="6" fillId="0" borderId="1" xfId="0" applyNumberFormat="1" applyFont="1" applyBorder="1"/>
    <xf numFmtId="0" fontId="6" fillId="0" borderId="30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1" fontId="6" fillId="0" borderId="31" xfId="0" applyNumberFormat="1" applyFont="1" applyBorder="1"/>
    <xf numFmtId="1" fontId="6" fillId="0" borderId="32" xfId="0" applyNumberFormat="1" applyFont="1" applyBorder="1"/>
    <xf numFmtId="1" fontId="6" fillId="4" borderId="30" xfId="0" applyNumberFormat="1" applyFont="1" applyFill="1" applyBorder="1" applyProtection="1">
      <protection locked="0"/>
    </xf>
    <xf numFmtId="164" fontId="6" fillId="0" borderId="1" xfId="0" applyNumberFormat="1" applyFont="1" applyBorder="1"/>
    <xf numFmtId="164" fontId="6" fillId="0" borderId="32" xfId="0" applyNumberFormat="1" applyFont="1" applyBorder="1"/>
    <xf numFmtId="1" fontId="6" fillId="0" borderId="30" xfId="0" applyNumberFormat="1" applyFont="1" applyBorder="1" applyProtection="1">
      <protection locked="0"/>
    </xf>
    <xf numFmtId="0" fontId="5" fillId="0" borderId="33" xfId="0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1" fontId="6" fillId="0" borderId="35" xfId="0" applyNumberFormat="1" applyFont="1" applyBorder="1"/>
    <xf numFmtId="1" fontId="6" fillId="0" borderId="36" xfId="0" applyNumberFormat="1" applyFont="1" applyBorder="1"/>
    <xf numFmtId="1" fontId="6" fillId="0" borderId="35" xfId="0" applyNumberFormat="1" applyFont="1" applyBorder="1" applyProtection="1">
      <protection locked="0"/>
    </xf>
    <xf numFmtId="164" fontId="6" fillId="0" borderId="34" xfId="0" applyNumberFormat="1" applyFont="1" applyBorder="1"/>
    <xf numFmtId="164" fontId="6" fillId="0" borderId="36" xfId="0" applyNumberFormat="1" applyFont="1" applyBorder="1"/>
    <xf numFmtId="1" fontId="6" fillId="0" borderId="34" xfId="0" applyNumberFormat="1" applyFont="1" applyBorder="1"/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40216</xdr:colOff>
      <xdr:row>4</xdr:row>
      <xdr:rowOff>41275</xdr:rowOff>
    </xdr:from>
    <xdr:to>
      <xdr:col>1</xdr:col>
      <xdr:colOff>1026272</xdr:colOff>
      <xdr:row>4</xdr:row>
      <xdr:rowOff>304800</xdr:rowOff>
    </xdr:to>
    <xdr:sp macro="" textlink="">
      <xdr:nvSpPr>
        <xdr:cNvPr id="2" name="Rounded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366479-C91D-40F2-A078-855195F89607}"/>
            </a:ext>
          </a:extLst>
        </xdr:cNvPr>
        <xdr:cNvSpPr/>
      </xdr:nvSpPr>
      <xdr:spPr>
        <a:xfrm>
          <a:off x="40216" y="850900"/>
          <a:ext cx="1338481" cy="263525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37042</xdr:colOff>
      <xdr:row>4</xdr:row>
      <xdr:rowOff>28575</xdr:rowOff>
    </xdr:from>
    <xdr:to>
      <xdr:col>1</xdr:col>
      <xdr:colOff>1061346</xdr:colOff>
      <xdr:row>4</xdr:row>
      <xdr:rowOff>295275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C8325E-BB81-4EFB-AFB3-813B00B94F0D}"/>
            </a:ext>
          </a:extLst>
        </xdr:cNvPr>
        <xdr:cNvSpPr/>
      </xdr:nvSpPr>
      <xdr:spPr>
        <a:xfrm>
          <a:off x="37042" y="838200"/>
          <a:ext cx="1376729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47625</xdr:colOff>
      <xdr:row>4</xdr:row>
      <xdr:rowOff>34926</xdr:rowOff>
    </xdr:from>
    <xdr:to>
      <xdr:col>1</xdr:col>
      <xdr:colOff>1033648</xdr:colOff>
      <xdr:row>4</xdr:row>
      <xdr:rowOff>276226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DDC80E-2E55-47F4-97A5-529F3A486D41}"/>
            </a:ext>
          </a:extLst>
        </xdr:cNvPr>
        <xdr:cNvSpPr/>
      </xdr:nvSpPr>
      <xdr:spPr>
        <a:xfrm>
          <a:off x="47625" y="844551"/>
          <a:ext cx="1338448" cy="2413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37041</xdr:colOff>
      <xdr:row>4</xdr:row>
      <xdr:rowOff>47625</xdr:rowOff>
    </xdr:from>
    <xdr:to>
      <xdr:col>1</xdr:col>
      <xdr:colOff>880198</xdr:colOff>
      <xdr:row>4</xdr:row>
      <xdr:rowOff>295275</xdr:rowOff>
    </xdr:to>
    <xdr:sp macro="" textlink="">
      <xdr:nvSpPr>
        <xdr:cNvPr id="5" name="Rounded 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C9E0F0-1F81-4388-9C64-ADFA6137C479}"/>
            </a:ext>
          </a:extLst>
        </xdr:cNvPr>
        <xdr:cNvSpPr/>
      </xdr:nvSpPr>
      <xdr:spPr>
        <a:xfrm>
          <a:off x="37041" y="857250"/>
          <a:ext cx="1195582" cy="24765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28576</xdr:colOff>
      <xdr:row>4</xdr:row>
      <xdr:rowOff>38101</xdr:rowOff>
    </xdr:from>
    <xdr:to>
      <xdr:col>1</xdr:col>
      <xdr:colOff>927689</xdr:colOff>
      <xdr:row>4</xdr:row>
      <xdr:rowOff>304801</xdr:rowOff>
    </xdr:to>
    <xdr:sp macro="" textlink="">
      <xdr:nvSpPr>
        <xdr:cNvPr id="6" name="Rounded Rectangl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0513A5-1E60-42F7-8A12-23DDE583058C}"/>
            </a:ext>
          </a:extLst>
        </xdr:cNvPr>
        <xdr:cNvSpPr/>
      </xdr:nvSpPr>
      <xdr:spPr>
        <a:xfrm>
          <a:off x="28576" y="847726"/>
          <a:ext cx="1251538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38100</xdr:colOff>
      <xdr:row>4</xdr:row>
      <xdr:rowOff>31750</xdr:rowOff>
    </xdr:from>
    <xdr:to>
      <xdr:col>1</xdr:col>
      <xdr:colOff>1068732</xdr:colOff>
      <xdr:row>4</xdr:row>
      <xdr:rowOff>304799</xdr:rowOff>
    </xdr:to>
    <xdr:sp macro="" textlink="">
      <xdr:nvSpPr>
        <xdr:cNvPr id="7" name="Rounded Rectangl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8C878B-9D52-406E-B1E8-E3EDC71C68E4}"/>
            </a:ext>
          </a:extLst>
        </xdr:cNvPr>
        <xdr:cNvSpPr/>
      </xdr:nvSpPr>
      <xdr:spPr>
        <a:xfrm>
          <a:off x="38100" y="841375"/>
          <a:ext cx="1383057" cy="2730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43393</xdr:colOff>
      <xdr:row>4</xdr:row>
      <xdr:rowOff>52916</xdr:rowOff>
    </xdr:from>
    <xdr:to>
      <xdr:col>1</xdr:col>
      <xdr:colOff>1092150</xdr:colOff>
      <xdr:row>4</xdr:row>
      <xdr:rowOff>317499</xdr:rowOff>
    </xdr:to>
    <xdr:sp macro="" textlink="">
      <xdr:nvSpPr>
        <xdr:cNvPr id="8" name="Rounded Rectangl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7193EA-A390-4AAD-AA32-FA2561E7F1C7}"/>
            </a:ext>
          </a:extLst>
        </xdr:cNvPr>
        <xdr:cNvSpPr/>
      </xdr:nvSpPr>
      <xdr:spPr>
        <a:xfrm>
          <a:off x="43393" y="862541"/>
          <a:ext cx="1401182" cy="264583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28576</xdr:colOff>
      <xdr:row>4</xdr:row>
      <xdr:rowOff>38101</xdr:rowOff>
    </xdr:from>
    <xdr:to>
      <xdr:col>1</xdr:col>
      <xdr:colOff>927689</xdr:colOff>
      <xdr:row>4</xdr:row>
      <xdr:rowOff>304801</xdr:rowOff>
    </xdr:to>
    <xdr:sp macro="" textlink="">
      <xdr:nvSpPr>
        <xdr:cNvPr id="9" name="Rounded Rectangle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873E22-9CCD-40FF-926A-B9C655CC3569}"/>
            </a:ext>
          </a:extLst>
        </xdr:cNvPr>
        <xdr:cNvSpPr/>
      </xdr:nvSpPr>
      <xdr:spPr>
        <a:xfrm>
          <a:off x="28576" y="847726"/>
          <a:ext cx="1251538" cy="2667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  <xdr:twoCellAnchor>
    <xdr:from>
      <xdr:col>0</xdr:col>
      <xdr:colOff>38100</xdr:colOff>
      <xdr:row>4</xdr:row>
      <xdr:rowOff>31750</xdr:rowOff>
    </xdr:from>
    <xdr:to>
      <xdr:col>1</xdr:col>
      <xdr:colOff>1068732</xdr:colOff>
      <xdr:row>4</xdr:row>
      <xdr:rowOff>304799</xdr:rowOff>
    </xdr:to>
    <xdr:sp macro="" textlink="">
      <xdr:nvSpPr>
        <xdr:cNvPr id="10" name="Rounded Rectangl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02A846-0DE9-4275-B2F3-4E3A71079D1E}"/>
            </a:ext>
          </a:extLst>
        </xdr:cNvPr>
        <xdr:cNvSpPr/>
      </xdr:nvSpPr>
      <xdr:spPr>
        <a:xfrm>
          <a:off x="38100" y="841375"/>
          <a:ext cx="1383057" cy="273049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000" b="0">
              <a:solidFill>
                <a:srgbClr val="FFFF00"/>
              </a:solidFill>
              <a:latin typeface="Arial Black" pitchFamily="34" charset="0"/>
            </a:rPr>
            <a:t>MENU UTAMA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WS%20IMUN%20MOJOLANGU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un-anak-12-59 BULAN"/>
      <sheetName val="Menu"/>
      <sheetName val="Pengantar"/>
      <sheetName val="Panduan"/>
      <sheetName val="Data Dasar"/>
      <sheetName val="ABSENSI"/>
      <sheetName val="jan"/>
      <sheetName val="feb"/>
      <sheetName val="mar"/>
      <sheetName val="apr"/>
      <sheetName val="mei"/>
      <sheetName val="jun"/>
      <sheetName val="jul"/>
      <sheetName val="agus"/>
      <sheetName val="sep"/>
      <sheetName val="okt"/>
      <sheetName val="nov"/>
      <sheetName val="des"/>
      <sheetName val="Luar Wilayah"/>
      <sheetName val="Laporan Bulanan"/>
      <sheetName val="Ringkasan Cakupan"/>
      <sheetName val="Grafik HB0"/>
      <sheetName val="Grafik BCG"/>
      <sheetName val="Grafik DPTHB (1)"/>
      <sheetName val="Grafik DPTHB (3)"/>
      <sheetName val="Grafik POLIO1"/>
      <sheetName val="Grafik POLIO4"/>
      <sheetName val="Grafik IPV"/>
      <sheetName val="Grafik CAMPAK RUBELA"/>
      <sheetName val="Grafik JEV"/>
      <sheetName val="Grafik PCV1"/>
      <sheetName val="Grafik PCV (3)"/>
      <sheetName val="DPTHB-BADUTA"/>
      <sheetName val="CAMPAK RUBELA-BADUTA"/>
      <sheetName val="Grafik-DO-DPTHB"/>
      <sheetName val="Grafik DO DPTHB-CAMPAK"/>
      <sheetName val="Tabel Analisa"/>
      <sheetName val="UCI DESA"/>
      <sheetName val="Grafik Ringkasan Triwln"/>
      <sheetName val="RTL"/>
      <sheetName val="Data Entry TT"/>
      <sheetName val="Lap Bul TT"/>
      <sheetName val="Lap Kum TT"/>
      <sheetName val="Grafik TT2+"/>
    </sheetNames>
    <sheetDataSet>
      <sheetData sheetId="0"/>
      <sheetData sheetId="1"/>
      <sheetData sheetId="2"/>
      <sheetData sheetId="3"/>
      <sheetData sheetId="4">
        <row r="2">
          <cell r="A2" t="str">
            <v>Puskesmas:</v>
          </cell>
          <cell r="C2" t="str">
            <v>MOJOLANGU</v>
          </cell>
        </row>
        <row r="3">
          <cell r="A3" t="str">
            <v xml:space="preserve">Kabupaten/Kota: </v>
          </cell>
          <cell r="C3" t="str">
            <v>KOTA MALANG</v>
          </cell>
        </row>
        <row r="4">
          <cell r="A4" t="str">
            <v xml:space="preserve">Provinsi: </v>
          </cell>
          <cell r="C4" t="str">
            <v>JAWA TIMUR</v>
          </cell>
        </row>
        <row r="5">
          <cell r="C5">
            <v>2022</v>
          </cell>
        </row>
        <row r="9">
          <cell r="B9" t="str">
            <v>DESA / KELURAHAN</v>
          </cell>
          <cell r="C9" t="str">
            <v>BAYI BARU LAHIR</v>
          </cell>
          <cell r="F9" t="str">
            <v>SURVIVING INFANT</v>
          </cell>
        </row>
        <row r="11">
          <cell r="A11">
            <v>1</v>
          </cell>
          <cell r="B11" t="str">
            <v>MOJOLANGU</v>
          </cell>
          <cell r="C11">
            <v>143</v>
          </cell>
          <cell r="D11">
            <v>149</v>
          </cell>
          <cell r="E11">
            <v>292</v>
          </cell>
          <cell r="F11">
            <v>156</v>
          </cell>
          <cell r="G11">
            <v>164</v>
          </cell>
          <cell r="H11">
            <v>320</v>
          </cell>
          <cell r="I11">
            <v>186</v>
          </cell>
          <cell r="J11">
            <v>182</v>
          </cell>
          <cell r="K11">
            <v>368</v>
          </cell>
        </row>
        <row r="12">
          <cell r="A12">
            <v>2</v>
          </cell>
          <cell r="B12" t="str">
            <v>TUNJUNGSEKAR</v>
          </cell>
          <cell r="C12">
            <v>111</v>
          </cell>
          <cell r="D12">
            <v>113</v>
          </cell>
          <cell r="E12">
            <v>224</v>
          </cell>
          <cell r="F12">
            <v>121</v>
          </cell>
          <cell r="G12">
            <v>125</v>
          </cell>
          <cell r="H12">
            <v>246</v>
          </cell>
          <cell r="I12">
            <v>113</v>
          </cell>
          <cell r="J12">
            <v>118</v>
          </cell>
          <cell r="K12">
            <v>231</v>
          </cell>
          <cell r="S12" t="str">
            <v>LAPORAN BULANAN HASIL IMUNISASI RUTIN BAYI PUSKESMAS</v>
          </cell>
        </row>
        <row r="13">
          <cell r="A13">
            <v>3</v>
          </cell>
          <cell r="B13" t="str">
            <v>TASIK MADU</v>
          </cell>
          <cell r="C13">
            <v>49</v>
          </cell>
          <cell r="D13">
            <v>49</v>
          </cell>
          <cell r="E13">
            <v>98</v>
          </cell>
          <cell r="F13">
            <v>53</v>
          </cell>
          <cell r="G13">
            <v>55</v>
          </cell>
          <cell r="H13">
            <v>108</v>
          </cell>
          <cell r="I13">
            <v>48</v>
          </cell>
          <cell r="J13">
            <v>47</v>
          </cell>
          <cell r="K13">
            <v>95</v>
          </cell>
        </row>
        <row r="14">
          <cell r="A14">
            <v>4</v>
          </cell>
          <cell r="B14" t="str">
            <v>TUNGGULWULUNG</v>
          </cell>
          <cell r="C14">
            <v>58</v>
          </cell>
          <cell r="D14">
            <v>61</v>
          </cell>
          <cell r="E14">
            <v>119</v>
          </cell>
          <cell r="F14">
            <v>63</v>
          </cell>
          <cell r="G14">
            <v>67</v>
          </cell>
          <cell r="H14">
            <v>130</v>
          </cell>
          <cell r="I14">
            <v>60</v>
          </cell>
          <cell r="J14">
            <v>64</v>
          </cell>
          <cell r="K14">
            <v>124</v>
          </cell>
        </row>
        <row r="15">
          <cell r="B15" t="str">
            <v>PUSKESMAS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0">
          <cell r="O10">
            <v>79</v>
          </cell>
          <cell r="Q10">
            <v>79</v>
          </cell>
          <cell r="S10">
            <v>111</v>
          </cell>
          <cell r="AA10">
            <v>0</v>
          </cell>
          <cell r="AC10">
            <v>0</v>
          </cell>
          <cell r="AE10">
            <v>0</v>
          </cell>
          <cell r="AM10">
            <v>79</v>
          </cell>
          <cell r="AO10">
            <v>79</v>
          </cell>
          <cell r="AQ10">
            <v>158</v>
          </cell>
          <cell r="AY10">
            <v>77</v>
          </cell>
          <cell r="BA10">
            <v>70</v>
          </cell>
          <cell r="BC10">
            <v>147</v>
          </cell>
          <cell r="BK10">
            <v>96</v>
          </cell>
          <cell r="BM10">
            <v>94</v>
          </cell>
          <cell r="BO10">
            <v>190</v>
          </cell>
          <cell r="BW10">
            <v>134</v>
          </cell>
          <cell r="BY10">
            <v>135</v>
          </cell>
          <cell r="CA10">
            <v>269</v>
          </cell>
          <cell r="CI10">
            <v>128</v>
          </cell>
          <cell r="CK10">
            <v>133</v>
          </cell>
          <cell r="CM10">
            <v>261</v>
          </cell>
          <cell r="CU10">
            <v>110</v>
          </cell>
          <cell r="CW10">
            <v>78</v>
          </cell>
          <cell r="CY10">
            <v>188</v>
          </cell>
          <cell r="DG10">
            <v>138</v>
          </cell>
          <cell r="DI10">
            <v>138</v>
          </cell>
          <cell r="DK10">
            <v>276</v>
          </cell>
          <cell r="DS10">
            <v>124</v>
          </cell>
          <cell r="DU10">
            <v>129</v>
          </cell>
          <cell r="DW10">
            <v>253</v>
          </cell>
          <cell r="EE10">
            <v>97</v>
          </cell>
          <cell r="EG10">
            <v>113</v>
          </cell>
          <cell r="EI10">
            <v>210</v>
          </cell>
          <cell r="EQ10">
            <v>118</v>
          </cell>
          <cell r="ES10">
            <v>123</v>
          </cell>
          <cell r="EU10">
            <v>241</v>
          </cell>
          <cell r="FC10">
            <v>109</v>
          </cell>
          <cell r="FE10">
            <v>115</v>
          </cell>
          <cell r="FG10">
            <v>224</v>
          </cell>
          <cell r="FO10">
            <v>108</v>
          </cell>
          <cell r="FQ10">
            <v>107</v>
          </cell>
          <cell r="GA10">
            <v>87</v>
          </cell>
          <cell r="GC10">
            <v>84</v>
          </cell>
          <cell r="GM10">
            <v>0</v>
          </cell>
          <cell r="GO10">
            <v>0</v>
          </cell>
          <cell r="GY10">
            <v>87</v>
          </cell>
          <cell r="HA10">
            <v>84</v>
          </cell>
          <cell r="HN10">
            <v>20</v>
          </cell>
          <cell r="HP10">
            <v>36</v>
          </cell>
          <cell r="HZ10">
            <v>97</v>
          </cell>
          <cell r="IB10">
            <v>89</v>
          </cell>
          <cell r="IL10">
            <v>94</v>
          </cell>
          <cell r="IN10">
            <v>101</v>
          </cell>
        </row>
        <row r="11">
          <cell r="O11">
            <v>48</v>
          </cell>
          <cell r="Q11">
            <v>48</v>
          </cell>
          <cell r="S11">
            <v>81</v>
          </cell>
          <cell r="AA11">
            <v>0</v>
          </cell>
          <cell r="AC11">
            <v>0</v>
          </cell>
          <cell r="AE11">
            <v>0</v>
          </cell>
          <cell r="AM11">
            <v>48</v>
          </cell>
          <cell r="AO11">
            <v>48</v>
          </cell>
          <cell r="AQ11">
            <v>96</v>
          </cell>
          <cell r="AY11">
            <v>38</v>
          </cell>
          <cell r="BA11">
            <v>48</v>
          </cell>
          <cell r="BC11">
            <v>86</v>
          </cell>
          <cell r="BK11">
            <v>38</v>
          </cell>
          <cell r="BM11">
            <v>49</v>
          </cell>
          <cell r="BO11">
            <v>87</v>
          </cell>
          <cell r="BW11">
            <v>50</v>
          </cell>
          <cell r="BY11">
            <v>53</v>
          </cell>
          <cell r="CA11">
            <v>103</v>
          </cell>
          <cell r="CI11">
            <v>50</v>
          </cell>
          <cell r="CK11">
            <v>54</v>
          </cell>
          <cell r="CM11">
            <v>104</v>
          </cell>
          <cell r="CU11">
            <v>29</v>
          </cell>
          <cell r="CW11">
            <v>37</v>
          </cell>
          <cell r="CY11">
            <v>66</v>
          </cell>
          <cell r="DG11">
            <v>47</v>
          </cell>
          <cell r="DI11">
            <v>49</v>
          </cell>
          <cell r="DK11">
            <v>96</v>
          </cell>
          <cell r="DS11">
            <v>48</v>
          </cell>
          <cell r="DU11">
            <v>50</v>
          </cell>
          <cell r="DW11">
            <v>98</v>
          </cell>
          <cell r="EE11">
            <v>30</v>
          </cell>
          <cell r="EG11">
            <v>35</v>
          </cell>
          <cell r="EI11">
            <v>65</v>
          </cell>
          <cell r="EQ11">
            <v>43</v>
          </cell>
          <cell r="ES11">
            <v>58</v>
          </cell>
          <cell r="EU11">
            <v>101</v>
          </cell>
          <cell r="FC11">
            <v>42</v>
          </cell>
          <cell r="FE11">
            <v>57</v>
          </cell>
          <cell r="FG11">
            <v>99</v>
          </cell>
          <cell r="FO11">
            <v>43</v>
          </cell>
          <cell r="FQ11">
            <v>52</v>
          </cell>
          <cell r="GA11">
            <v>58</v>
          </cell>
          <cell r="GC11">
            <v>64</v>
          </cell>
          <cell r="GM11">
            <v>0</v>
          </cell>
          <cell r="GO11">
            <v>0</v>
          </cell>
          <cell r="GY11">
            <v>57</v>
          </cell>
          <cell r="HA11">
            <v>63</v>
          </cell>
          <cell r="HN11">
            <v>24</v>
          </cell>
          <cell r="HP11">
            <v>20</v>
          </cell>
          <cell r="HZ11">
            <v>51</v>
          </cell>
          <cell r="IB11">
            <v>46</v>
          </cell>
          <cell r="IL11">
            <v>51</v>
          </cell>
          <cell r="IN11">
            <v>49</v>
          </cell>
        </row>
        <row r="12">
          <cell r="O12">
            <v>35</v>
          </cell>
          <cell r="Q12">
            <v>29</v>
          </cell>
          <cell r="S12">
            <v>53</v>
          </cell>
          <cell r="AA12">
            <v>0</v>
          </cell>
          <cell r="AC12">
            <v>0</v>
          </cell>
          <cell r="AE12">
            <v>0</v>
          </cell>
          <cell r="AM12">
            <v>35</v>
          </cell>
          <cell r="AO12">
            <v>29</v>
          </cell>
          <cell r="AQ12">
            <v>64</v>
          </cell>
          <cell r="AY12">
            <v>32</v>
          </cell>
          <cell r="BA12">
            <v>26</v>
          </cell>
          <cell r="BC12">
            <v>58</v>
          </cell>
          <cell r="BK12">
            <v>32</v>
          </cell>
          <cell r="BM12">
            <v>26</v>
          </cell>
          <cell r="BO12">
            <v>58</v>
          </cell>
          <cell r="BW12">
            <v>22</v>
          </cell>
          <cell r="BY12">
            <v>21</v>
          </cell>
          <cell r="CA12">
            <v>43</v>
          </cell>
          <cell r="CI12">
            <v>22</v>
          </cell>
          <cell r="CK12">
            <v>21</v>
          </cell>
          <cell r="CM12">
            <v>43</v>
          </cell>
          <cell r="CU12">
            <v>12</v>
          </cell>
          <cell r="CW12">
            <v>17</v>
          </cell>
          <cell r="CY12">
            <v>29</v>
          </cell>
          <cell r="DG12">
            <v>15</v>
          </cell>
          <cell r="DI12">
            <v>27</v>
          </cell>
          <cell r="DK12">
            <v>42</v>
          </cell>
          <cell r="DS12">
            <v>15</v>
          </cell>
          <cell r="DU12">
            <v>26</v>
          </cell>
          <cell r="DW12">
            <v>41</v>
          </cell>
          <cell r="EE12">
            <v>14</v>
          </cell>
          <cell r="EG12">
            <v>22</v>
          </cell>
          <cell r="EI12">
            <v>36</v>
          </cell>
          <cell r="EQ12">
            <v>17</v>
          </cell>
          <cell r="ES12">
            <v>22</v>
          </cell>
          <cell r="EU12">
            <v>39</v>
          </cell>
          <cell r="FC12">
            <v>15</v>
          </cell>
          <cell r="FE12">
            <v>21</v>
          </cell>
          <cell r="FG12">
            <v>36</v>
          </cell>
          <cell r="FO12">
            <v>24</v>
          </cell>
          <cell r="FQ12">
            <v>22</v>
          </cell>
          <cell r="GA12">
            <v>22</v>
          </cell>
          <cell r="GC12">
            <v>28</v>
          </cell>
          <cell r="GM12">
            <v>0</v>
          </cell>
          <cell r="GO12">
            <v>0</v>
          </cell>
          <cell r="GY12">
            <v>22</v>
          </cell>
          <cell r="HA12">
            <v>28</v>
          </cell>
          <cell r="HN12">
            <v>8</v>
          </cell>
          <cell r="HP12">
            <v>5</v>
          </cell>
          <cell r="HZ12">
            <v>31</v>
          </cell>
          <cell r="IB12">
            <v>23</v>
          </cell>
          <cell r="IL12">
            <v>29</v>
          </cell>
          <cell r="IN12">
            <v>21</v>
          </cell>
        </row>
        <row r="13">
          <cell r="O13">
            <v>29</v>
          </cell>
          <cell r="Q13">
            <v>35</v>
          </cell>
          <cell r="S13">
            <v>58</v>
          </cell>
          <cell r="AA13">
            <v>0</v>
          </cell>
          <cell r="AC13">
            <v>0</v>
          </cell>
          <cell r="AE13">
            <v>0</v>
          </cell>
          <cell r="AM13">
            <v>29</v>
          </cell>
          <cell r="AO13">
            <v>35</v>
          </cell>
          <cell r="AQ13">
            <v>64</v>
          </cell>
          <cell r="AY13">
            <v>44</v>
          </cell>
          <cell r="BA13">
            <v>33</v>
          </cell>
          <cell r="BC13">
            <v>77</v>
          </cell>
          <cell r="BK13">
            <v>42</v>
          </cell>
          <cell r="BM13">
            <v>34</v>
          </cell>
          <cell r="BO13">
            <v>76</v>
          </cell>
          <cell r="BW13">
            <v>42</v>
          </cell>
          <cell r="BY13">
            <v>31</v>
          </cell>
          <cell r="CA13">
            <v>73</v>
          </cell>
          <cell r="CI13">
            <v>39</v>
          </cell>
          <cell r="CK13">
            <v>31</v>
          </cell>
          <cell r="CM13">
            <v>70</v>
          </cell>
          <cell r="CU13">
            <v>32</v>
          </cell>
          <cell r="CW13">
            <v>20</v>
          </cell>
          <cell r="CY13">
            <v>52</v>
          </cell>
          <cell r="DG13">
            <v>36</v>
          </cell>
          <cell r="DI13">
            <v>27</v>
          </cell>
          <cell r="DK13">
            <v>63</v>
          </cell>
          <cell r="DS13">
            <v>35</v>
          </cell>
          <cell r="DU13">
            <v>27</v>
          </cell>
          <cell r="DW13">
            <v>62</v>
          </cell>
          <cell r="EE13">
            <v>29</v>
          </cell>
          <cell r="EG13">
            <v>19</v>
          </cell>
          <cell r="EI13">
            <v>48</v>
          </cell>
          <cell r="EQ13">
            <v>38</v>
          </cell>
          <cell r="ES13">
            <v>31</v>
          </cell>
          <cell r="EU13">
            <v>69</v>
          </cell>
          <cell r="FC13">
            <v>37</v>
          </cell>
          <cell r="FE13">
            <v>30</v>
          </cell>
          <cell r="FG13">
            <v>67</v>
          </cell>
          <cell r="FO13">
            <v>21</v>
          </cell>
          <cell r="FQ13">
            <v>23</v>
          </cell>
          <cell r="GA13">
            <v>34</v>
          </cell>
          <cell r="GC13">
            <v>31</v>
          </cell>
          <cell r="GM13">
            <v>0</v>
          </cell>
          <cell r="GO13">
            <v>0</v>
          </cell>
          <cell r="GY13">
            <v>34</v>
          </cell>
          <cell r="HA13">
            <v>31</v>
          </cell>
          <cell r="HN13">
            <v>3</v>
          </cell>
          <cell r="HP13">
            <v>1</v>
          </cell>
          <cell r="HZ13">
            <v>35</v>
          </cell>
          <cell r="IB13">
            <v>24</v>
          </cell>
          <cell r="IL13">
            <v>34</v>
          </cell>
          <cell r="IN13">
            <v>22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65F9B-757E-4B9A-AC81-931F32A96955}">
  <dimension ref="A1:IQ14"/>
  <sheetViews>
    <sheetView tabSelected="1" zoomScale="90" zoomScaleNormal="70" workbookViewId="0">
      <selection activeCell="CC12" sqref="CC12"/>
    </sheetView>
  </sheetViews>
  <sheetFormatPr defaultColWidth="9.140625" defaultRowHeight="12.75" x14ac:dyDescent="0.2"/>
  <cols>
    <col min="1" max="1" width="5.28515625" style="3" customWidth="1"/>
    <col min="2" max="2" width="42.7109375" style="3" customWidth="1"/>
    <col min="3" max="6" width="11.140625" style="3" customWidth="1"/>
    <col min="7" max="7" width="13.7109375" style="3" customWidth="1"/>
    <col min="8" max="8" width="11.140625" style="3" customWidth="1"/>
    <col min="9" max="124" width="8.7109375" style="3" customWidth="1"/>
    <col min="125" max="128" width="9.140625" style="3"/>
    <col min="129" max="140" width="8.7109375" style="3" customWidth="1"/>
    <col min="141" max="212" width="9.140625" style="3"/>
    <col min="213" max="215" width="11.140625" style="3" customWidth="1"/>
    <col min="216" max="251" width="8.7109375" style="3" customWidth="1"/>
    <col min="252" max="16384" width="9.140625" style="3"/>
  </cols>
  <sheetData>
    <row r="1" spans="1:251" ht="18" x14ac:dyDescent="0.25">
      <c r="A1" s="1" t="str">
        <f>'[1]Data Dasar'!$S$12</f>
        <v>LAPORAN BULANAN HASIL IMUNISASI RUTIN BAYI PUSKESMAS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2"/>
      <c r="CH1" s="4"/>
      <c r="CI1" s="2"/>
      <c r="CK1" s="5"/>
      <c r="CL1" s="5"/>
      <c r="CM1" s="5"/>
      <c r="CN1" s="5"/>
      <c r="CO1" s="2"/>
      <c r="CT1" s="4"/>
      <c r="CU1" s="2"/>
      <c r="CW1" s="5"/>
      <c r="CX1" s="5"/>
      <c r="CY1" s="5"/>
      <c r="CZ1" s="5"/>
      <c r="DY1" s="2"/>
      <c r="ED1" s="4"/>
      <c r="EE1" s="2"/>
      <c r="EG1" s="5"/>
      <c r="EH1" s="5"/>
      <c r="EI1" s="5"/>
      <c r="EJ1" s="5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pans="1:251" s="6" customFormat="1" ht="15" x14ac:dyDescent="0.2">
      <c r="A2" s="6" t="str">
        <f>'[1]Data Dasar'!A2</f>
        <v>Puskesmas:</v>
      </c>
      <c r="B2" s="7"/>
      <c r="C2" s="7" t="str">
        <f>'[1]Data Dasar'!C2</f>
        <v>MOJOLANGU</v>
      </c>
      <c r="D2" s="7"/>
      <c r="E2" s="7"/>
      <c r="F2" s="7"/>
      <c r="G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HE2" s="7"/>
      <c r="HF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</row>
    <row r="3" spans="1:251" s="6" customFormat="1" ht="15" x14ac:dyDescent="0.2">
      <c r="A3" s="6" t="str">
        <f>'[1]Data Dasar'!A3</f>
        <v xml:space="preserve">Kabupaten/Kota: </v>
      </c>
      <c r="B3" s="7"/>
      <c r="C3" s="7" t="str">
        <f>'[1]Data Dasar'!C3</f>
        <v>KOTA MALANG</v>
      </c>
      <c r="D3" s="7"/>
      <c r="E3" s="7"/>
      <c r="F3" s="7"/>
      <c r="G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HE3" s="7"/>
      <c r="HF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</row>
    <row r="4" spans="1:251" s="6" customFormat="1" ht="15.75" x14ac:dyDescent="0.25">
      <c r="A4" s="6" t="str">
        <f>'[1]Data Dasar'!A4</f>
        <v xml:space="preserve">Provinsi: </v>
      </c>
      <c r="B4" s="7"/>
      <c r="C4" s="7" t="str">
        <f>'[1]Data Dasar'!C4</f>
        <v>JAWA TIMUR</v>
      </c>
      <c r="D4" s="7"/>
      <c r="E4" s="7"/>
      <c r="F4" s="6" t="s">
        <v>0</v>
      </c>
      <c r="G4" s="7" t="s">
        <v>1</v>
      </c>
      <c r="H4" s="6">
        <f>'[1]Data Dasar'!C5</f>
        <v>2022</v>
      </c>
      <c r="I4" s="7"/>
      <c r="Q4" s="7"/>
      <c r="R4" s="7"/>
      <c r="S4" s="7"/>
      <c r="T4" s="7"/>
      <c r="U4" s="7"/>
      <c r="AC4" s="7"/>
      <c r="AD4" s="7"/>
      <c r="AE4" s="7"/>
      <c r="AF4" s="7"/>
      <c r="AG4" s="7"/>
      <c r="AO4" s="7"/>
      <c r="AP4" s="7"/>
      <c r="AQ4" s="7"/>
      <c r="AR4" s="7"/>
      <c r="AY4" s="7"/>
      <c r="AZ4" s="8"/>
      <c r="BA4" s="8"/>
      <c r="BB4" s="8"/>
      <c r="BC4" s="8"/>
      <c r="BD4" s="8"/>
      <c r="BE4" s="9"/>
      <c r="BF4" s="7"/>
      <c r="BG4" s="7"/>
      <c r="BH4" s="7"/>
      <c r="BI4" s="7"/>
      <c r="BJ4" s="7"/>
      <c r="BK4" s="7"/>
      <c r="GC4" s="4"/>
      <c r="GD4" s="4"/>
      <c r="GE4" s="10"/>
      <c r="GF4" s="11"/>
      <c r="GO4" s="4"/>
      <c r="GP4" s="4"/>
      <c r="GQ4" s="10"/>
      <c r="GR4" s="11"/>
      <c r="HA4" s="4"/>
      <c r="HB4" s="4"/>
      <c r="HC4" s="10"/>
      <c r="HD4" s="11"/>
      <c r="HF4" s="7"/>
      <c r="HH4" s="7"/>
      <c r="HP4" s="7"/>
      <c r="HQ4" s="7"/>
      <c r="HR4" s="7"/>
      <c r="HS4" s="7"/>
      <c r="HT4" s="7"/>
      <c r="IB4" s="7"/>
      <c r="IC4" s="7"/>
      <c r="ID4" s="7"/>
      <c r="IE4" s="7"/>
      <c r="IL4" s="7"/>
      <c r="IM4" s="8"/>
      <c r="IN4" s="4" t="s">
        <v>2</v>
      </c>
      <c r="IO4" s="4"/>
      <c r="IP4" s="10">
        <f ca="1">TODAY()</f>
        <v>44984</v>
      </c>
      <c r="IQ4" s="11"/>
    </row>
    <row r="5" spans="1:251" s="4" customFormat="1" ht="30" customHeight="1" thickBot="1" x14ac:dyDescent="0.3">
      <c r="C5" s="12" t="s">
        <v>3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3" t="s">
        <v>4</v>
      </c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</row>
    <row r="6" spans="1:251" s="4" customFormat="1" ht="21.75" customHeight="1" x14ac:dyDescent="0.25">
      <c r="A6" s="14" t="s">
        <v>5</v>
      </c>
      <c r="B6" s="15" t="str">
        <f>'[1]Data Dasar'!$B$9</f>
        <v>DESA / KELURAHAN</v>
      </c>
      <c r="C6" s="16" t="str">
        <f>'[1]Data Dasar'!C9:E9</f>
        <v>BAYI BARU LAHIR</v>
      </c>
      <c r="D6" s="16"/>
      <c r="E6" s="17"/>
      <c r="F6" s="18" t="str">
        <f>'[1]Data Dasar'!F9:H9</f>
        <v>SURVIVING INFANT</v>
      </c>
      <c r="G6" s="16"/>
      <c r="H6" s="17"/>
      <c r="I6" s="19" t="s">
        <v>6</v>
      </c>
      <c r="J6" s="20"/>
      <c r="K6" s="20"/>
      <c r="L6" s="20"/>
      <c r="M6" s="20"/>
      <c r="N6" s="20"/>
      <c r="O6" s="20"/>
      <c r="P6" s="20"/>
      <c r="Q6" s="20"/>
      <c r="R6" s="20"/>
      <c r="S6" s="20"/>
      <c r="T6" s="21"/>
      <c r="U6" s="19" t="s">
        <v>7</v>
      </c>
      <c r="V6" s="20"/>
      <c r="W6" s="20"/>
      <c r="X6" s="20"/>
      <c r="Y6" s="20"/>
      <c r="Z6" s="20"/>
      <c r="AA6" s="20"/>
      <c r="AB6" s="20"/>
      <c r="AC6" s="20"/>
      <c r="AD6" s="20"/>
      <c r="AE6" s="20"/>
      <c r="AF6" s="21"/>
      <c r="AG6" s="19" t="s">
        <v>8</v>
      </c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1"/>
      <c r="AS6" s="19" t="s">
        <v>9</v>
      </c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1"/>
      <c r="BE6" s="19" t="s">
        <v>10</v>
      </c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1"/>
      <c r="BQ6" s="19" t="s">
        <v>11</v>
      </c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1"/>
      <c r="CC6" s="19" t="s">
        <v>12</v>
      </c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1"/>
      <c r="CO6" s="19" t="s">
        <v>13</v>
      </c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1"/>
      <c r="DA6" s="19" t="s">
        <v>14</v>
      </c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1"/>
      <c r="DM6" s="19" t="s">
        <v>15</v>
      </c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1"/>
      <c r="DY6" s="19" t="s">
        <v>16</v>
      </c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1"/>
      <c r="EK6" s="19" t="s">
        <v>17</v>
      </c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1"/>
      <c r="EW6" s="19" t="s">
        <v>18</v>
      </c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1"/>
      <c r="FI6" s="19" t="s">
        <v>19</v>
      </c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1"/>
      <c r="FU6" s="19" t="s">
        <v>20</v>
      </c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1"/>
      <c r="GG6" s="19" t="s">
        <v>21</v>
      </c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1"/>
      <c r="GS6" s="19" t="s">
        <v>22</v>
      </c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1"/>
      <c r="HE6" s="18" t="s">
        <v>23</v>
      </c>
      <c r="HF6" s="16"/>
      <c r="HG6" s="17"/>
      <c r="HH6" s="19" t="s">
        <v>24</v>
      </c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1"/>
      <c r="HT6" s="19" t="s">
        <v>25</v>
      </c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1"/>
      <c r="IF6" s="19" t="s">
        <v>20</v>
      </c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1"/>
    </row>
    <row r="7" spans="1:251" s="4" customFormat="1" ht="21.75" customHeight="1" x14ac:dyDescent="0.25">
      <c r="A7" s="22"/>
      <c r="B7" s="23"/>
      <c r="C7" s="16"/>
      <c r="D7" s="16"/>
      <c r="E7" s="17"/>
      <c r="F7" s="24"/>
      <c r="G7" s="25"/>
      <c r="H7" s="25"/>
      <c r="I7" s="26" t="s">
        <v>26</v>
      </c>
      <c r="J7" s="27"/>
      <c r="K7" s="27"/>
      <c r="L7" s="27"/>
      <c r="M7" s="27"/>
      <c r="N7" s="28"/>
      <c r="O7" s="26" t="s">
        <v>27</v>
      </c>
      <c r="P7" s="27"/>
      <c r="Q7" s="27"/>
      <c r="R7" s="27"/>
      <c r="S7" s="27"/>
      <c r="T7" s="28"/>
      <c r="U7" s="26" t="s">
        <v>26</v>
      </c>
      <c r="V7" s="27"/>
      <c r="W7" s="27"/>
      <c r="X7" s="27"/>
      <c r="Y7" s="27"/>
      <c r="Z7" s="28"/>
      <c r="AA7" s="26" t="s">
        <v>27</v>
      </c>
      <c r="AB7" s="27"/>
      <c r="AC7" s="27"/>
      <c r="AD7" s="27"/>
      <c r="AE7" s="27"/>
      <c r="AF7" s="28"/>
      <c r="AG7" s="26" t="s">
        <v>26</v>
      </c>
      <c r="AH7" s="27"/>
      <c r="AI7" s="27"/>
      <c r="AJ7" s="27"/>
      <c r="AK7" s="27"/>
      <c r="AL7" s="28"/>
      <c r="AM7" s="19" t="s">
        <v>27</v>
      </c>
      <c r="AN7" s="20"/>
      <c r="AO7" s="20"/>
      <c r="AP7" s="20"/>
      <c r="AQ7" s="20"/>
      <c r="AR7" s="21"/>
      <c r="AS7" s="19" t="s">
        <v>26</v>
      </c>
      <c r="AT7" s="20"/>
      <c r="AU7" s="20"/>
      <c r="AV7" s="20"/>
      <c r="AW7" s="20"/>
      <c r="AX7" s="21"/>
      <c r="AY7" s="19" t="s">
        <v>27</v>
      </c>
      <c r="AZ7" s="20"/>
      <c r="BA7" s="20"/>
      <c r="BB7" s="20"/>
      <c r="BC7" s="20"/>
      <c r="BD7" s="21"/>
      <c r="BE7" s="26" t="s">
        <v>26</v>
      </c>
      <c r="BF7" s="27"/>
      <c r="BG7" s="27"/>
      <c r="BH7" s="27"/>
      <c r="BI7" s="27"/>
      <c r="BJ7" s="28"/>
      <c r="BK7" s="29" t="s">
        <v>27</v>
      </c>
      <c r="BL7" s="30"/>
      <c r="BM7" s="27"/>
      <c r="BN7" s="27"/>
      <c r="BO7" s="27"/>
      <c r="BP7" s="31"/>
      <c r="BQ7" s="26" t="s">
        <v>26</v>
      </c>
      <c r="BR7" s="27"/>
      <c r="BS7" s="27"/>
      <c r="BT7" s="27"/>
      <c r="BU7" s="27"/>
      <c r="BV7" s="31"/>
      <c r="BW7" s="26" t="s">
        <v>27</v>
      </c>
      <c r="BX7" s="27"/>
      <c r="BY7" s="27"/>
      <c r="BZ7" s="27"/>
      <c r="CA7" s="27"/>
      <c r="CB7" s="28"/>
      <c r="CC7" s="29" t="s">
        <v>26</v>
      </c>
      <c r="CD7" s="30"/>
      <c r="CE7" s="27"/>
      <c r="CF7" s="27"/>
      <c r="CG7" s="27"/>
      <c r="CH7" s="28"/>
      <c r="CI7" s="32" t="s">
        <v>27</v>
      </c>
      <c r="CJ7" s="33"/>
      <c r="CK7" s="33"/>
      <c r="CL7" s="33"/>
      <c r="CM7" s="33"/>
      <c r="CN7" s="34"/>
      <c r="CO7" s="29" t="s">
        <v>26</v>
      </c>
      <c r="CP7" s="30"/>
      <c r="CQ7" s="27"/>
      <c r="CR7" s="27"/>
      <c r="CS7" s="27"/>
      <c r="CT7" s="28"/>
      <c r="CU7" s="32" t="s">
        <v>27</v>
      </c>
      <c r="CV7" s="33"/>
      <c r="CW7" s="33"/>
      <c r="CX7" s="33"/>
      <c r="CY7" s="33"/>
      <c r="CZ7" s="34"/>
      <c r="DA7" s="26" t="s">
        <v>26</v>
      </c>
      <c r="DB7" s="27"/>
      <c r="DC7" s="27"/>
      <c r="DD7" s="27"/>
      <c r="DE7" s="27"/>
      <c r="DF7" s="28"/>
      <c r="DG7" s="26" t="s">
        <v>27</v>
      </c>
      <c r="DH7" s="27"/>
      <c r="DI7" s="27"/>
      <c r="DJ7" s="27"/>
      <c r="DK7" s="27"/>
      <c r="DL7" s="28"/>
      <c r="DM7" s="26" t="s">
        <v>26</v>
      </c>
      <c r="DN7" s="27"/>
      <c r="DO7" s="27"/>
      <c r="DP7" s="27"/>
      <c r="DQ7" s="27"/>
      <c r="DR7" s="28"/>
      <c r="DS7" s="26" t="s">
        <v>27</v>
      </c>
      <c r="DT7" s="27"/>
      <c r="DU7" s="27"/>
      <c r="DV7" s="27"/>
      <c r="DW7" s="27"/>
      <c r="DX7" s="28"/>
      <c r="DY7" s="29" t="s">
        <v>26</v>
      </c>
      <c r="DZ7" s="30"/>
      <c r="EA7" s="27"/>
      <c r="EB7" s="27"/>
      <c r="EC7" s="27"/>
      <c r="ED7" s="28"/>
      <c r="EE7" s="32" t="s">
        <v>27</v>
      </c>
      <c r="EF7" s="33"/>
      <c r="EG7" s="33"/>
      <c r="EH7" s="33"/>
      <c r="EI7" s="33"/>
      <c r="EJ7" s="34"/>
      <c r="EK7" s="26" t="s">
        <v>26</v>
      </c>
      <c r="EL7" s="27"/>
      <c r="EM7" s="27"/>
      <c r="EN7" s="27"/>
      <c r="EO7" s="27"/>
      <c r="EP7" s="28"/>
      <c r="EQ7" s="26" t="s">
        <v>27</v>
      </c>
      <c r="ER7" s="27"/>
      <c r="ES7" s="27"/>
      <c r="ET7" s="27"/>
      <c r="EU7" s="27"/>
      <c r="EV7" s="28"/>
      <c r="EW7" s="26" t="s">
        <v>26</v>
      </c>
      <c r="EX7" s="27"/>
      <c r="EY7" s="27"/>
      <c r="EZ7" s="27"/>
      <c r="FA7" s="27"/>
      <c r="FB7" s="28"/>
      <c r="FC7" s="26" t="s">
        <v>27</v>
      </c>
      <c r="FD7" s="27"/>
      <c r="FE7" s="27"/>
      <c r="FF7" s="27"/>
      <c r="FG7" s="27"/>
      <c r="FH7" s="28"/>
      <c r="FI7" s="26" t="s">
        <v>26</v>
      </c>
      <c r="FJ7" s="27"/>
      <c r="FK7" s="27"/>
      <c r="FL7" s="27"/>
      <c r="FM7" s="27"/>
      <c r="FN7" s="28"/>
      <c r="FO7" s="26" t="s">
        <v>27</v>
      </c>
      <c r="FP7" s="27"/>
      <c r="FQ7" s="27"/>
      <c r="FR7" s="27"/>
      <c r="FS7" s="27"/>
      <c r="FT7" s="28"/>
      <c r="FU7" s="26" t="s">
        <v>26</v>
      </c>
      <c r="FV7" s="27"/>
      <c r="FW7" s="27"/>
      <c r="FX7" s="27"/>
      <c r="FY7" s="27"/>
      <c r="FZ7" s="28"/>
      <c r="GA7" s="26" t="s">
        <v>27</v>
      </c>
      <c r="GB7" s="27"/>
      <c r="GC7" s="27"/>
      <c r="GD7" s="27"/>
      <c r="GE7" s="27"/>
      <c r="GF7" s="28"/>
      <c r="GG7" s="26" t="s">
        <v>26</v>
      </c>
      <c r="GH7" s="27"/>
      <c r="GI7" s="27"/>
      <c r="GJ7" s="27"/>
      <c r="GK7" s="27"/>
      <c r="GL7" s="28"/>
      <c r="GM7" s="26" t="s">
        <v>27</v>
      </c>
      <c r="GN7" s="27"/>
      <c r="GO7" s="27"/>
      <c r="GP7" s="27"/>
      <c r="GQ7" s="27"/>
      <c r="GR7" s="28"/>
      <c r="GS7" s="26" t="s">
        <v>26</v>
      </c>
      <c r="GT7" s="27"/>
      <c r="GU7" s="27"/>
      <c r="GV7" s="27"/>
      <c r="GW7" s="27"/>
      <c r="GX7" s="28"/>
      <c r="GY7" s="26" t="s">
        <v>27</v>
      </c>
      <c r="GZ7" s="27"/>
      <c r="HA7" s="27"/>
      <c r="HB7" s="27"/>
      <c r="HC7" s="27"/>
      <c r="HD7" s="28"/>
      <c r="HE7" s="24"/>
      <c r="HF7" s="25"/>
      <c r="HG7" s="25"/>
      <c r="HH7" s="19" t="s">
        <v>26</v>
      </c>
      <c r="HI7" s="20"/>
      <c r="HJ7" s="20"/>
      <c r="HK7" s="20"/>
      <c r="HL7" s="20"/>
      <c r="HM7" s="21"/>
      <c r="HN7" s="19" t="s">
        <v>27</v>
      </c>
      <c r="HO7" s="20"/>
      <c r="HP7" s="20"/>
      <c r="HQ7" s="20"/>
      <c r="HR7" s="20"/>
      <c r="HS7" s="21"/>
      <c r="HT7" s="19" t="s">
        <v>26</v>
      </c>
      <c r="HU7" s="20"/>
      <c r="HV7" s="20"/>
      <c r="HW7" s="20"/>
      <c r="HX7" s="20"/>
      <c r="HY7" s="21"/>
      <c r="HZ7" s="19" t="s">
        <v>27</v>
      </c>
      <c r="IA7" s="20"/>
      <c r="IB7" s="20"/>
      <c r="IC7" s="20"/>
      <c r="ID7" s="20"/>
      <c r="IE7" s="21"/>
      <c r="IF7" s="26" t="s">
        <v>26</v>
      </c>
      <c r="IG7" s="27"/>
      <c r="IH7" s="27"/>
      <c r="II7" s="27"/>
      <c r="IJ7" s="27"/>
      <c r="IK7" s="28"/>
      <c r="IL7" s="26" t="s">
        <v>27</v>
      </c>
      <c r="IM7" s="27"/>
      <c r="IN7" s="27"/>
      <c r="IO7" s="27"/>
      <c r="IP7" s="27"/>
      <c r="IQ7" s="28"/>
    </row>
    <row r="8" spans="1:251" s="4" customFormat="1" ht="21.75" customHeight="1" thickBot="1" x14ac:dyDescent="0.3">
      <c r="A8" s="22"/>
      <c r="B8" s="35"/>
      <c r="C8" s="36" t="s">
        <v>28</v>
      </c>
      <c r="D8" s="37" t="s">
        <v>29</v>
      </c>
      <c r="E8" s="38" t="s">
        <v>30</v>
      </c>
      <c r="F8" s="36" t="s">
        <v>28</v>
      </c>
      <c r="G8" s="37" t="s">
        <v>29</v>
      </c>
      <c r="H8" s="38" t="s">
        <v>30</v>
      </c>
      <c r="I8" s="39" t="s">
        <v>31</v>
      </c>
      <c r="J8" s="40" t="s">
        <v>32</v>
      </c>
      <c r="K8" s="40" t="s">
        <v>33</v>
      </c>
      <c r="L8" s="40" t="s">
        <v>32</v>
      </c>
      <c r="M8" s="40" t="s">
        <v>34</v>
      </c>
      <c r="N8" s="41" t="s">
        <v>32</v>
      </c>
      <c r="O8" s="39" t="s">
        <v>31</v>
      </c>
      <c r="P8" s="40" t="s">
        <v>32</v>
      </c>
      <c r="Q8" s="40" t="s">
        <v>33</v>
      </c>
      <c r="R8" s="40" t="s">
        <v>32</v>
      </c>
      <c r="S8" s="40" t="s">
        <v>34</v>
      </c>
      <c r="T8" s="41" t="s">
        <v>32</v>
      </c>
      <c r="U8" s="39" t="s">
        <v>31</v>
      </c>
      <c r="V8" s="40" t="s">
        <v>32</v>
      </c>
      <c r="W8" s="40" t="s">
        <v>33</v>
      </c>
      <c r="X8" s="40" t="s">
        <v>32</v>
      </c>
      <c r="Y8" s="40" t="s">
        <v>34</v>
      </c>
      <c r="Z8" s="41" t="s">
        <v>32</v>
      </c>
      <c r="AA8" s="39" t="s">
        <v>31</v>
      </c>
      <c r="AB8" s="40" t="s">
        <v>32</v>
      </c>
      <c r="AC8" s="40" t="s">
        <v>33</v>
      </c>
      <c r="AD8" s="40" t="s">
        <v>32</v>
      </c>
      <c r="AE8" s="40" t="s">
        <v>34</v>
      </c>
      <c r="AF8" s="41" t="s">
        <v>32</v>
      </c>
      <c r="AG8" s="39" t="s">
        <v>31</v>
      </c>
      <c r="AH8" s="40" t="s">
        <v>32</v>
      </c>
      <c r="AI8" s="40" t="s">
        <v>33</v>
      </c>
      <c r="AJ8" s="40" t="s">
        <v>32</v>
      </c>
      <c r="AK8" s="40" t="s">
        <v>34</v>
      </c>
      <c r="AL8" s="41" t="s">
        <v>32</v>
      </c>
      <c r="AM8" s="39" t="s">
        <v>31</v>
      </c>
      <c r="AN8" s="40" t="s">
        <v>32</v>
      </c>
      <c r="AO8" s="40" t="s">
        <v>33</v>
      </c>
      <c r="AP8" s="40" t="s">
        <v>32</v>
      </c>
      <c r="AQ8" s="40" t="s">
        <v>34</v>
      </c>
      <c r="AR8" s="41" t="s">
        <v>32</v>
      </c>
      <c r="AS8" s="42" t="s">
        <v>31</v>
      </c>
      <c r="AT8" s="43" t="s">
        <v>32</v>
      </c>
      <c r="AU8" s="43" t="s">
        <v>33</v>
      </c>
      <c r="AV8" s="43" t="s">
        <v>32</v>
      </c>
      <c r="AW8" s="43" t="s">
        <v>34</v>
      </c>
      <c r="AX8" s="44" t="s">
        <v>32</v>
      </c>
      <c r="AY8" s="42" t="s">
        <v>31</v>
      </c>
      <c r="AZ8" s="43" t="s">
        <v>32</v>
      </c>
      <c r="BA8" s="43" t="s">
        <v>33</v>
      </c>
      <c r="BB8" s="43" t="s">
        <v>32</v>
      </c>
      <c r="BC8" s="43" t="s">
        <v>34</v>
      </c>
      <c r="BD8" s="44" t="s">
        <v>32</v>
      </c>
      <c r="BE8" s="39" t="s">
        <v>31</v>
      </c>
      <c r="BF8" s="40" t="s">
        <v>32</v>
      </c>
      <c r="BG8" s="40" t="s">
        <v>33</v>
      </c>
      <c r="BH8" s="40" t="s">
        <v>32</v>
      </c>
      <c r="BI8" s="40" t="s">
        <v>34</v>
      </c>
      <c r="BJ8" s="41" t="s">
        <v>32</v>
      </c>
      <c r="BK8" s="39" t="s">
        <v>31</v>
      </c>
      <c r="BL8" s="40" t="s">
        <v>32</v>
      </c>
      <c r="BM8" s="40" t="s">
        <v>33</v>
      </c>
      <c r="BN8" s="40" t="s">
        <v>32</v>
      </c>
      <c r="BO8" s="40" t="s">
        <v>34</v>
      </c>
      <c r="BP8" s="45" t="s">
        <v>32</v>
      </c>
      <c r="BQ8" s="39" t="s">
        <v>31</v>
      </c>
      <c r="BR8" s="40" t="s">
        <v>32</v>
      </c>
      <c r="BS8" s="40" t="s">
        <v>33</v>
      </c>
      <c r="BT8" s="40" t="s">
        <v>32</v>
      </c>
      <c r="BU8" s="40" t="s">
        <v>34</v>
      </c>
      <c r="BV8" s="45" t="s">
        <v>32</v>
      </c>
      <c r="BW8" s="39" t="s">
        <v>31</v>
      </c>
      <c r="BX8" s="40" t="s">
        <v>32</v>
      </c>
      <c r="BY8" s="40" t="s">
        <v>33</v>
      </c>
      <c r="BZ8" s="40" t="s">
        <v>32</v>
      </c>
      <c r="CA8" s="40" t="s">
        <v>34</v>
      </c>
      <c r="CB8" s="41" t="s">
        <v>32</v>
      </c>
      <c r="CC8" s="39" t="s">
        <v>31</v>
      </c>
      <c r="CD8" s="40" t="s">
        <v>32</v>
      </c>
      <c r="CE8" s="40" t="s">
        <v>33</v>
      </c>
      <c r="CF8" s="40" t="s">
        <v>32</v>
      </c>
      <c r="CG8" s="40" t="s">
        <v>34</v>
      </c>
      <c r="CH8" s="41" t="s">
        <v>32</v>
      </c>
      <c r="CI8" s="46" t="s">
        <v>31</v>
      </c>
      <c r="CJ8" s="47" t="s">
        <v>32</v>
      </c>
      <c r="CK8" s="47" t="s">
        <v>33</v>
      </c>
      <c r="CL8" s="47" t="s">
        <v>32</v>
      </c>
      <c r="CM8" s="47" t="s">
        <v>34</v>
      </c>
      <c r="CN8" s="48" t="s">
        <v>32</v>
      </c>
      <c r="CO8" s="39" t="s">
        <v>31</v>
      </c>
      <c r="CP8" s="40" t="s">
        <v>32</v>
      </c>
      <c r="CQ8" s="40" t="s">
        <v>33</v>
      </c>
      <c r="CR8" s="40" t="s">
        <v>32</v>
      </c>
      <c r="CS8" s="40" t="s">
        <v>34</v>
      </c>
      <c r="CT8" s="41" t="s">
        <v>32</v>
      </c>
      <c r="CU8" s="46" t="s">
        <v>31</v>
      </c>
      <c r="CV8" s="47" t="s">
        <v>32</v>
      </c>
      <c r="CW8" s="47" t="s">
        <v>33</v>
      </c>
      <c r="CX8" s="47" t="s">
        <v>32</v>
      </c>
      <c r="CY8" s="47" t="s">
        <v>34</v>
      </c>
      <c r="CZ8" s="48" t="s">
        <v>32</v>
      </c>
      <c r="DA8" s="39" t="s">
        <v>31</v>
      </c>
      <c r="DB8" s="40" t="s">
        <v>32</v>
      </c>
      <c r="DC8" s="40" t="s">
        <v>33</v>
      </c>
      <c r="DD8" s="40" t="s">
        <v>32</v>
      </c>
      <c r="DE8" s="40" t="s">
        <v>34</v>
      </c>
      <c r="DF8" s="41" t="s">
        <v>32</v>
      </c>
      <c r="DG8" s="39" t="s">
        <v>31</v>
      </c>
      <c r="DH8" s="40" t="s">
        <v>32</v>
      </c>
      <c r="DI8" s="40" t="s">
        <v>33</v>
      </c>
      <c r="DJ8" s="40" t="s">
        <v>32</v>
      </c>
      <c r="DK8" s="40" t="s">
        <v>34</v>
      </c>
      <c r="DL8" s="41" t="s">
        <v>32</v>
      </c>
      <c r="DM8" s="39" t="s">
        <v>31</v>
      </c>
      <c r="DN8" s="40" t="s">
        <v>32</v>
      </c>
      <c r="DO8" s="40" t="s">
        <v>33</v>
      </c>
      <c r="DP8" s="40" t="s">
        <v>32</v>
      </c>
      <c r="DQ8" s="40" t="s">
        <v>34</v>
      </c>
      <c r="DR8" s="41" t="s">
        <v>32</v>
      </c>
      <c r="DS8" s="39" t="s">
        <v>31</v>
      </c>
      <c r="DT8" s="40" t="s">
        <v>32</v>
      </c>
      <c r="DU8" s="40" t="s">
        <v>33</v>
      </c>
      <c r="DV8" s="40" t="s">
        <v>32</v>
      </c>
      <c r="DW8" s="40" t="s">
        <v>34</v>
      </c>
      <c r="DX8" s="41" t="s">
        <v>32</v>
      </c>
      <c r="DY8" s="39" t="s">
        <v>31</v>
      </c>
      <c r="DZ8" s="40" t="s">
        <v>32</v>
      </c>
      <c r="EA8" s="40" t="s">
        <v>33</v>
      </c>
      <c r="EB8" s="40" t="s">
        <v>32</v>
      </c>
      <c r="EC8" s="40" t="s">
        <v>34</v>
      </c>
      <c r="ED8" s="41" t="s">
        <v>32</v>
      </c>
      <c r="EE8" s="46" t="s">
        <v>31</v>
      </c>
      <c r="EF8" s="47" t="s">
        <v>32</v>
      </c>
      <c r="EG8" s="47" t="s">
        <v>33</v>
      </c>
      <c r="EH8" s="47" t="s">
        <v>32</v>
      </c>
      <c r="EI8" s="47" t="s">
        <v>34</v>
      </c>
      <c r="EJ8" s="48" t="s">
        <v>32</v>
      </c>
      <c r="EK8" s="39" t="s">
        <v>31</v>
      </c>
      <c r="EL8" s="40" t="s">
        <v>32</v>
      </c>
      <c r="EM8" s="40" t="s">
        <v>33</v>
      </c>
      <c r="EN8" s="40" t="s">
        <v>32</v>
      </c>
      <c r="EO8" s="40" t="s">
        <v>34</v>
      </c>
      <c r="EP8" s="41" t="s">
        <v>32</v>
      </c>
      <c r="EQ8" s="39" t="s">
        <v>31</v>
      </c>
      <c r="ER8" s="40" t="s">
        <v>32</v>
      </c>
      <c r="ES8" s="40" t="s">
        <v>33</v>
      </c>
      <c r="ET8" s="40" t="s">
        <v>32</v>
      </c>
      <c r="EU8" s="40" t="s">
        <v>34</v>
      </c>
      <c r="EV8" s="41" t="s">
        <v>32</v>
      </c>
      <c r="EW8" s="39" t="s">
        <v>31</v>
      </c>
      <c r="EX8" s="40" t="s">
        <v>32</v>
      </c>
      <c r="EY8" s="40" t="s">
        <v>33</v>
      </c>
      <c r="EZ8" s="40" t="s">
        <v>32</v>
      </c>
      <c r="FA8" s="40" t="s">
        <v>34</v>
      </c>
      <c r="FB8" s="41" t="s">
        <v>32</v>
      </c>
      <c r="FC8" s="39" t="s">
        <v>31</v>
      </c>
      <c r="FD8" s="40" t="s">
        <v>32</v>
      </c>
      <c r="FE8" s="40" t="s">
        <v>33</v>
      </c>
      <c r="FF8" s="40" t="s">
        <v>32</v>
      </c>
      <c r="FG8" s="40" t="s">
        <v>34</v>
      </c>
      <c r="FH8" s="41" t="s">
        <v>32</v>
      </c>
      <c r="FI8" s="39" t="s">
        <v>31</v>
      </c>
      <c r="FJ8" s="40" t="s">
        <v>32</v>
      </c>
      <c r="FK8" s="40" t="s">
        <v>33</v>
      </c>
      <c r="FL8" s="40" t="s">
        <v>32</v>
      </c>
      <c r="FM8" s="40" t="s">
        <v>34</v>
      </c>
      <c r="FN8" s="41" t="s">
        <v>32</v>
      </c>
      <c r="FO8" s="39" t="s">
        <v>31</v>
      </c>
      <c r="FP8" s="40" t="s">
        <v>32</v>
      </c>
      <c r="FQ8" s="40" t="s">
        <v>33</v>
      </c>
      <c r="FR8" s="40" t="s">
        <v>32</v>
      </c>
      <c r="FS8" s="40" t="s">
        <v>34</v>
      </c>
      <c r="FT8" s="41" t="s">
        <v>32</v>
      </c>
      <c r="FU8" s="39" t="s">
        <v>31</v>
      </c>
      <c r="FV8" s="40" t="s">
        <v>32</v>
      </c>
      <c r="FW8" s="40" t="s">
        <v>33</v>
      </c>
      <c r="FX8" s="40" t="s">
        <v>32</v>
      </c>
      <c r="FY8" s="40" t="s">
        <v>34</v>
      </c>
      <c r="FZ8" s="41" t="s">
        <v>32</v>
      </c>
      <c r="GA8" s="39" t="s">
        <v>31</v>
      </c>
      <c r="GB8" s="40" t="s">
        <v>32</v>
      </c>
      <c r="GC8" s="40" t="s">
        <v>33</v>
      </c>
      <c r="GD8" s="40" t="s">
        <v>32</v>
      </c>
      <c r="GE8" s="40" t="s">
        <v>34</v>
      </c>
      <c r="GF8" s="41" t="s">
        <v>32</v>
      </c>
      <c r="GG8" s="39" t="s">
        <v>31</v>
      </c>
      <c r="GH8" s="40" t="s">
        <v>32</v>
      </c>
      <c r="GI8" s="40" t="s">
        <v>33</v>
      </c>
      <c r="GJ8" s="40" t="s">
        <v>32</v>
      </c>
      <c r="GK8" s="40" t="s">
        <v>34</v>
      </c>
      <c r="GL8" s="41" t="s">
        <v>32</v>
      </c>
      <c r="GM8" s="39" t="s">
        <v>31</v>
      </c>
      <c r="GN8" s="40" t="s">
        <v>32</v>
      </c>
      <c r="GO8" s="40" t="s">
        <v>33</v>
      </c>
      <c r="GP8" s="40" t="s">
        <v>32</v>
      </c>
      <c r="GQ8" s="40" t="s">
        <v>34</v>
      </c>
      <c r="GR8" s="41" t="s">
        <v>32</v>
      </c>
      <c r="GS8" s="39" t="s">
        <v>31</v>
      </c>
      <c r="GT8" s="40" t="s">
        <v>32</v>
      </c>
      <c r="GU8" s="40" t="s">
        <v>33</v>
      </c>
      <c r="GV8" s="40" t="s">
        <v>32</v>
      </c>
      <c r="GW8" s="40" t="s">
        <v>34</v>
      </c>
      <c r="GX8" s="41" t="s">
        <v>32</v>
      </c>
      <c r="GY8" s="39" t="s">
        <v>31</v>
      </c>
      <c r="GZ8" s="40" t="s">
        <v>32</v>
      </c>
      <c r="HA8" s="40" t="s">
        <v>33</v>
      </c>
      <c r="HB8" s="40" t="s">
        <v>32</v>
      </c>
      <c r="HC8" s="40" t="s">
        <v>34</v>
      </c>
      <c r="HD8" s="41" t="s">
        <v>32</v>
      </c>
      <c r="HE8" s="36" t="s">
        <v>28</v>
      </c>
      <c r="HF8" s="37" t="s">
        <v>29</v>
      </c>
      <c r="HG8" s="38" t="s">
        <v>30</v>
      </c>
      <c r="HH8" s="39" t="s">
        <v>31</v>
      </c>
      <c r="HI8" s="40" t="s">
        <v>32</v>
      </c>
      <c r="HJ8" s="40" t="s">
        <v>33</v>
      </c>
      <c r="HK8" s="40" t="s">
        <v>32</v>
      </c>
      <c r="HL8" s="40" t="s">
        <v>34</v>
      </c>
      <c r="HM8" s="41" t="s">
        <v>32</v>
      </c>
      <c r="HN8" s="39" t="s">
        <v>31</v>
      </c>
      <c r="HO8" s="40" t="s">
        <v>32</v>
      </c>
      <c r="HP8" s="40" t="s">
        <v>33</v>
      </c>
      <c r="HQ8" s="40" t="s">
        <v>32</v>
      </c>
      <c r="HR8" s="40" t="s">
        <v>34</v>
      </c>
      <c r="HS8" s="41" t="s">
        <v>32</v>
      </c>
      <c r="HT8" s="39" t="s">
        <v>31</v>
      </c>
      <c r="HU8" s="40" t="s">
        <v>32</v>
      </c>
      <c r="HV8" s="40" t="s">
        <v>33</v>
      </c>
      <c r="HW8" s="40" t="s">
        <v>32</v>
      </c>
      <c r="HX8" s="40" t="s">
        <v>34</v>
      </c>
      <c r="HY8" s="41" t="s">
        <v>32</v>
      </c>
      <c r="HZ8" s="39" t="s">
        <v>31</v>
      </c>
      <c r="IA8" s="40" t="s">
        <v>32</v>
      </c>
      <c r="IB8" s="40" t="s">
        <v>33</v>
      </c>
      <c r="IC8" s="40" t="s">
        <v>32</v>
      </c>
      <c r="ID8" s="40" t="s">
        <v>34</v>
      </c>
      <c r="IE8" s="41" t="s">
        <v>32</v>
      </c>
      <c r="IF8" s="39" t="s">
        <v>31</v>
      </c>
      <c r="IG8" s="40" t="s">
        <v>32</v>
      </c>
      <c r="IH8" s="40" t="s">
        <v>33</v>
      </c>
      <c r="II8" s="40" t="s">
        <v>32</v>
      </c>
      <c r="IJ8" s="40" t="s">
        <v>34</v>
      </c>
      <c r="IK8" s="41" t="s">
        <v>32</v>
      </c>
      <c r="IL8" s="39" t="s">
        <v>31</v>
      </c>
      <c r="IM8" s="40" t="s">
        <v>32</v>
      </c>
      <c r="IN8" s="40" t="s">
        <v>33</v>
      </c>
      <c r="IO8" s="40" t="s">
        <v>32</v>
      </c>
      <c r="IP8" s="40" t="s">
        <v>34</v>
      </c>
      <c r="IQ8" s="41" t="s">
        <v>32</v>
      </c>
    </row>
    <row r="9" spans="1:251" s="4" customFormat="1" ht="21.75" customHeight="1" thickTop="1" thickBot="1" x14ac:dyDescent="0.3">
      <c r="A9" s="49">
        <v>1</v>
      </c>
      <c r="B9" s="49">
        <v>2</v>
      </c>
      <c r="C9" s="49">
        <v>3</v>
      </c>
      <c r="D9" s="49">
        <v>4</v>
      </c>
      <c r="E9" s="49">
        <v>5</v>
      </c>
      <c r="F9" s="49">
        <v>6</v>
      </c>
      <c r="G9" s="49">
        <v>7</v>
      </c>
      <c r="H9" s="49">
        <v>8</v>
      </c>
      <c r="I9" s="49">
        <v>9</v>
      </c>
      <c r="J9" s="49">
        <v>10</v>
      </c>
      <c r="K9" s="49">
        <v>11</v>
      </c>
      <c r="L9" s="49">
        <v>12</v>
      </c>
      <c r="M9" s="49">
        <v>13</v>
      </c>
      <c r="N9" s="49">
        <v>14</v>
      </c>
      <c r="O9" s="49">
        <v>15</v>
      </c>
      <c r="P9" s="49">
        <v>16</v>
      </c>
      <c r="Q9" s="49">
        <v>17</v>
      </c>
      <c r="R9" s="49">
        <v>18</v>
      </c>
      <c r="S9" s="49">
        <v>19</v>
      </c>
      <c r="T9" s="49">
        <v>20</v>
      </c>
      <c r="U9" s="49">
        <v>21</v>
      </c>
      <c r="V9" s="49">
        <v>22</v>
      </c>
      <c r="W9" s="49">
        <v>23</v>
      </c>
      <c r="X9" s="49">
        <v>24</v>
      </c>
      <c r="Y9" s="49">
        <v>25</v>
      </c>
      <c r="Z9" s="49">
        <v>26</v>
      </c>
      <c r="AA9" s="49">
        <v>27</v>
      </c>
      <c r="AB9" s="49">
        <v>28</v>
      </c>
      <c r="AC9" s="49">
        <v>29</v>
      </c>
      <c r="AD9" s="49">
        <v>30</v>
      </c>
      <c r="AE9" s="49">
        <v>31</v>
      </c>
      <c r="AF9" s="49">
        <v>32</v>
      </c>
      <c r="AG9" s="49">
        <v>33</v>
      </c>
      <c r="AH9" s="49">
        <v>34</v>
      </c>
      <c r="AI9" s="49">
        <v>35</v>
      </c>
      <c r="AJ9" s="49">
        <v>36</v>
      </c>
      <c r="AK9" s="49">
        <v>37</v>
      </c>
      <c r="AL9" s="49">
        <v>38</v>
      </c>
      <c r="AM9" s="49">
        <v>39</v>
      </c>
      <c r="AN9" s="49">
        <v>40</v>
      </c>
      <c r="AO9" s="49">
        <v>41</v>
      </c>
      <c r="AP9" s="49">
        <v>42</v>
      </c>
      <c r="AQ9" s="49">
        <v>43</v>
      </c>
      <c r="AR9" s="49">
        <v>44</v>
      </c>
      <c r="AS9" s="50">
        <v>45</v>
      </c>
      <c r="AT9" s="50">
        <v>46</v>
      </c>
      <c r="AU9" s="50">
        <v>47</v>
      </c>
      <c r="AV9" s="50">
        <v>48</v>
      </c>
      <c r="AW9" s="50">
        <v>49</v>
      </c>
      <c r="AX9" s="50">
        <v>50</v>
      </c>
      <c r="AY9" s="50">
        <v>51</v>
      </c>
      <c r="AZ9" s="50">
        <v>52</v>
      </c>
      <c r="BA9" s="50">
        <v>53</v>
      </c>
      <c r="BB9" s="50">
        <v>54</v>
      </c>
      <c r="BC9" s="50">
        <v>55</v>
      </c>
      <c r="BD9" s="50">
        <v>56</v>
      </c>
      <c r="BE9" s="49">
        <v>57</v>
      </c>
      <c r="BF9" s="49">
        <v>58</v>
      </c>
      <c r="BG9" s="49">
        <v>59</v>
      </c>
      <c r="BH9" s="49">
        <v>60</v>
      </c>
      <c r="BI9" s="49">
        <v>61</v>
      </c>
      <c r="BJ9" s="49">
        <v>62</v>
      </c>
      <c r="BK9" s="49">
        <v>63</v>
      </c>
      <c r="BL9" s="49">
        <v>64</v>
      </c>
      <c r="BM9" s="49">
        <v>65</v>
      </c>
      <c r="BN9" s="49">
        <v>66</v>
      </c>
      <c r="BO9" s="49">
        <v>67</v>
      </c>
      <c r="BP9" s="49">
        <v>68</v>
      </c>
      <c r="BQ9" s="49">
        <v>69</v>
      </c>
      <c r="BR9" s="49">
        <v>70</v>
      </c>
      <c r="BS9" s="49">
        <v>71</v>
      </c>
      <c r="BT9" s="49">
        <v>72</v>
      </c>
      <c r="BU9" s="49">
        <v>73</v>
      </c>
      <c r="BV9" s="49">
        <v>74</v>
      </c>
      <c r="BW9" s="49">
        <v>75</v>
      </c>
      <c r="BX9" s="49">
        <v>76</v>
      </c>
      <c r="BY9" s="49">
        <v>77</v>
      </c>
      <c r="BZ9" s="49">
        <v>78</v>
      </c>
      <c r="CA9" s="49">
        <v>79</v>
      </c>
      <c r="CB9" s="49">
        <v>80</v>
      </c>
      <c r="CC9" s="49">
        <v>81</v>
      </c>
      <c r="CD9" s="49">
        <v>82</v>
      </c>
      <c r="CE9" s="49">
        <v>83</v>
      </c>
      <c r="CF9" s="49">
        <v>84</v>
      </c>
      <c r="CG9" s="49">
        <v>85</v>
      </c>
      <c r="CH9" s="49">
        <v>86</v>
      </c>
      <c r="CI9" s="49">
        <v>87</v>
      </c>
      <c r="CJ9" s="49">
        <v>88</v>
      </c>
      <c r="CK9" s="49">
        <v>89</v>
      </c>
      <c r="CL9" s="49">
        <v>90</v>
      </c>
      <c r="CM9" s="49">
        <v>91</v>
      </c>
      <c r="CN9" s="49">
        <v>92</v>
      </c>
      <c r="CO9" s="49">
        <v>81</v>
      </c>
      <c r="CP9" s="49">
        <v>82</v>
      </c>
      <c r="CQ9" s="49">
        <v>83</v>
      </c>
      <c r="CR9" s="49">
        <v>84</v>
      </c>
      <c r="CS9" s="49">
        <v>85</v>
      </c>
      <c r="CT9" s="49">
        <v>86</v>
      </c>
      <c r="CU9" s="49">
        <v>87</v>
      </c>
      <c r="CV9" s="49">
        <v>88</v>
      </c>
      <c r="CW9" s="49">
        <v>89</v>
      </c>
      <c r="CX9" s="49">
        <v>90</v>
      </c>
      <c r="CY9" s="49">
        <v>91</v>
      </c>
      <c r="CZ9" s="49">
        <v>92</v>
      </c>
      <c r="DA9" s="49">
        <v>93</v>
      </c>
      <c r="DB9" s="49">
        <v>94</v>
      </c>
      <c r="DC9" s="49">
        <v>95</v>
      </c>
      <c r="DD9" s="49">
        <v>96</v>
      </c>
      <c r="DE9" s="49">
        <v>97</v>
      </c>
      <c r="DF9" s="49">
        <v>98</v>
      </c>
      <c r="DG9" s="49">
        <v>99</v>
      </c>
      <c r="DH9" s="49">
        <v>100</v>
      </c>
      <c r="DI9" s="49">
        <v>101</v>
      </c>
      <c r="DJ9" s="49">
        <v>102</v>
      </c>
      <c r="DK9" s="49">
        <v>103</v>
      </c>
      <c r="DL9" s="49">
        <v>104</v>
      </c>
      <c r="DM9" s="49">
        <v>105</v>
      </c>
      <c r="DN9" s="49">
        <v>106</v>
      </c>
      <c r="DO9" s="49">
        <v>107</v>
      </c>
      <c r="DP9" s="49">
        <v>108</v>
      </c>
      <c r="DQ9" s="49">
        <v>109</v>
      </c>
      <c r="DR9" s="49">
        <v>110</v>
      </c>
      <c r="DS9" s="49">
        <v>111</v>
      </c>
      <c r="DT9" s="49">
        <v>112</v>
      </c>
      <c r="DU9" s="49">
        <v>113</v>
      </c>
      <c r="DV9" s="49">
        <v>114</v>
      </c>
      <c r="DW9" s="49">
        <v>115</v>
      </c>
      <c r="DX9" s="49">
        <v>116</v>
      </c>
      <c r="DY9" s="49">
        <v>81</v>
      </c>
      <c r="DZ9" s="49">
        <v>82</v>
      </c>
      <c r="EA9" s="49">
        <v>83</v>
      </c>
      <c r="EB9" s="49">
        <v>84</v>
      </c>
      <c r="EC9" s="49">
        <v>85</v>
      </c>
      <c r="ED9" s="49">
        <v>86</v>
      </c>
      <c r="EE9" s="49">
        <v>87</v>
      </c>
      <c r="EF9" s="49">
        <v>88</v>
      </c>
      <c r="EG9" s="49">
        <v>89</v>
      </c>
      <c r="EH9" s="49">
        <v>90</v>
      </c>
      <c r="EI9" s="49">
        <v>91</v>
      </c>
      <c r="EJ9" s="49">
        <v>92</v>
      </c>
      <c r="EK9" s="49">
        <v>117</v>
      </c>
      <c r="EL9" s="49">
        <v>118</v>
      </c>
      <c r="EM9" s="49">
        <v>119</v>
      </c>
      <c r="EN9" s="49">
        <v>120</v>
      </c>
      <c r="EO9" s="49">
        <v>121</v>
      </c>
      <c r="EP9" s="49">
        <v>122</v>
      </c>
      <c r="EQ9" s="49">
        <v>123</v>
      </c>
      <c r="ER9" s="49">
        <v>124</v>
      </c>
      <c r="ES9" s="49">
        <v>125</v>
      </c>
      <c r="ET9" s="49">
        <v>126</v>
      </c>
      <c r="EU9" s="49">
        <v>127</v>
      </c>
      <c r="EV9" s="49">
        <v>128</v>
      </c>
      <c r="EW9" s="49">
        <v>129</v>
      </c>
      <c r="EX9" s="49">
        <v>130</v>
      </c>
      <c r="EY9" s="49">
        <v>131</v>
      </c>
      <c r="EZ9" s="49">
        <v>132</v>
      </c>
      <c r="FA9" s="49">
        <v>133</v>
      </c>
      <c r="FB9" s="49">
        <v>134</v>
      </c>
      <c r="FC9" s="49">
        <v>135</v>
      </c>
      <c r="FD9" s="49">
        <v>136</v>
      </c>
      <c r="FE9" s="49">
        <v>137</v>
      </c>
      <c r="FF9" s="49">
        <v>138</v>
      </c>
      <c r="FG9" s="49">
        <v>139</v>
      </c>
      <c r="FH9" s="49">
        <v>140</v>
      </c>
      <c r="FI9" s="49">
        <v>141</v>
      </c>
      <c r="FJ9" s="49">
        <v>142</v>
      </c>
      <c r="FK9" s="49">
        <v>143</v>
      </c>
      <c r="FL9" s="49">
        <v>144</v>
      </c>
      <c r="FM9" s="49">
        <v>145</v>
      </c>
      <c r="FN9" s="49">
        <v>146</v>
      </c>
      <c r="FO9" s="49">
        <v>147</v>
      </c>
      <c r="FP9" s="49">
        <v>148</v>
      </c>
      <c r="FQ9" s="49">
        <v>149</v>
      </c>
      <c r="FR9" s="49">
        <v>150</v>
      </c>
      <c r="FS9" s="49">
        <v>151</v>
      </c>
      <c r="FT9" s="49">
        <v>152</v>
      </c>
      <c r="FU9" s="49">
        <v>165</v>
      </c>
      <c r="FV9" s="49">
        <v>166</v>
      </c>
      <c r="FW9" s="49">
        <v>167</v>
      </c>
      <c r="FX9" s="49">
        <v>168</v>
      </c>
      <c r="FY9" s="49">
        <v>169</v>
      </c>
      <c r="FZ9" s="49">
        <v>170</v>
      </c>
      <c r="GA9" s="49">
        <v>171</v>
      </c>
      <c r="GB9" s="49">
        <v>172</v>
      </c>
      <c r="GC9" s="49">
        <v>173</v>
      </c>
      <c r="GD9" s="49">
        <v>174</v>
      </c>
      <c r="GE9" s="49">
        <v>175</v>
      </c>
      <c r="GF9" s="49">
        <v>176</v>
      </c>
      <c r="GG9" s="49">
        <v>153</v>
      </c>
      <c r="GH9" s="49">
        <v>154</v>
      </c>
      <c r="GI9" s="49">
        <v>155</v>
      </c>
      <c r="GJ9" s="49">
        <v>156</v>
      </c>
      <c r="GK9" s="49">
        <v>157</v>
      </c>
      <c r="GL9" s="49">
        <v>158</v>
      </c>
      <c r="GM9" s="49">
        <v>159</v>
      </c>
      <c r="GN9" s="49">
        <v>160</v>
      </c>
      <c r="GO9" s="49">
        <v>161</v>
      </c>
      <c r="GP9" s="49">
        <v>162</v>
      </c>
      <c r="GQ9" s="49">
        <v>163</v>
      </c>
      <c r="GR9" s="49">
        <v>164</v>
      </c>
      <c r="GS9" s="49">
        <v>189</v>
      </c>
      <c r="GT9" s="49">
        <v>190</v>
      </c>
      <c r="GU9" s="49">
        <v>191</v>
      </c>
      <c r="GV9" s="49">
        <v>192</v>
      </c>
      <c r="GW9" s="49">
        <v>193</v>
      </c>
      <c r="GX9" s="49">
        <v>194</v>
      </c>
      <c r="GY9" s="49">
        <v>195</v>
      </c>
      <c r="GZ9" s="49">
        <v>196</v>
      </c>
      <c r="HA9" s="49">
        <v>197</v>
      </c>
      <c r="HB9" s="49">
        <v>198</v>
      </c>
      <c r="HC9" s="49">
        <v>199</v>
      </c>
      <c r="HD9" s="49">
        <v>200</v>
      </c>
      <c r="HE9" s="49">
        <v>201</v>
      </c>
      <c r="HF9" s="49">
        <v>202</v>
      </c>
      <c r="HG9" s="49">
        <v>203</v>
      </c>
      <c r="HH9" s="49">
        <v>204</v>
      </c>
      <c r="HI9" s="49">
        <v>205</v>
      </c>
      <c r="HJ9" s="49">
        <v>206</v>
      </c>
      <c r="HK9" s="49">
        <v>207</v>
      </c>
      <c r="HL9" s="49">
        <v>208</v>
      </c>
      <c r="HM9" s="49">
        <v>209</v>
      </c>
      <c r="HN9" s="49">
        <v>210</v>
      </c>
      <c r="HO9" s="49">
        <v>211</v>
      </c>
      <c r="HP9" s="49">
        <v>212</v>
      </c>
      <c r="HQ9" s="49">
        <v>213</v>
      </c>
      <c r="HR9" s="49">
        <v>214</v>
      </c>
      <c r="HS9" s="49">
        <v>215</v>
      </c>
      <c r="HT9" s="49">
        <v>204</v>
      </c>
      <c r="HU9" s="49">
        <v>205</v>
      </c>
      <c r="HV9" s="49">
        <v>206</v>
      </c>
      <c r="HW9" s="49">
        <v>207</v>
      </c>
      <c r="HX9" s="49">
        <v>208</v>
      </c>
      <c r="HY9" s="49">
        <v>209</v>
      </c>
      <c r="HZ9" s="49">
        <v>210</v>
      </c>
      <c r="IA9" s="49">
        <v>211</v>
      </c>
      <c r="IB9" s="49">
        <v>212</v>
      </c>
      <c r="IC9" s="49">
        <v>213</v>
      </c>
      <c r="ID9" s="49">
        <v>214</v>
      </c>
      <c r="IE9" s="49">
        <v>215</v>
      </c>
      <c r="IF9" s="49">
        <v>228</v>
      </c>
      <c r="IG9" s="49">
        <v>229</v>
      </c>
      <c r="IH9" s="49">
        <v>230</v>
      </c>
      <c r="II9" s="49">
        <v>231</v>
      </c>
      <c r="IJ9" s="49">
        <v>232</v>
      </c>
      <c r="IK9" s="49">
        <v>233</v>
      </c>
      <c r="IL9" s="49">
        <v>234</v>
      </c>
      <c r="IM9" s="49">
        <v>235</v>
      </c>
      <c r="IN9" s="49">
        <v>236</v>
      </c>
      <c r="IO9" s="49">
        <v>237</v>
      </c>
      <c r="IP9" s="49">
        <v>238</v>
      </c>
      <c r="IQ9" s="49">
        <v>239</v>
      </c>
    </row>
    <row r="10" spans="1:251" s="6" customFormat="1" ht="21.75" customHeight="1" x14ac:dyDescent="0.2">
      <c r="A10" s="51">
        <f>'[1]Data Dasar'!A11</f>
        <v>1</v>
      </c>
      <c r="B10" s="52" t="str">
        <f>'[1]Data Dasar'!B11</f>
        <v>MOJOLANGU</v>
      </c>
      <c r="C10" s="53">
        <f>'[1]Data Dasar'!C11</f>
        <v>143</v>
      </c>
      <c r="D10" s="54">
        <f>'[1]Data Dasar'!D11</f>
        <v>149</v>
      </c>
      <c r="E10" s="55">
        <f>'[1]Data Dasar'!E11</f>
        <v>292</v>
      </c>
      <c r="F10" s="53">
        <f>'[1]Data Dasar'!F11</f>
        <v>156</v>
      </c>
      <c r="G10" s="54">
        <f>'[1]Data Dasar'!G11</f>
        <v>164</v>
      </c>
      <c r="H10" s="55">
        <f>'[1]Data Dasar'!H11</f>
        <v>320</v>
      </c>
      <c r="I10" s="56">
        <v>9</v>
      </c>
      <c r="J10" s="57">
        <f>IF(C10=0,0,I10/C10*100)</f>
        <v>6.2937062937062942</v>
      </c>
      <c r="K10" s="56">
        <v>9</v>
      </c>
      <c r="L10" s="57">
        <f>IF(D10=0,0,K10/D10*100)</f>
        <v>6.0402684563758395</v>
      </c>
      <c r="M10" s="54">
        <f>K10+I10</f>
        <v>18</v>
      </c>
      <c r="N10" s="58">
        <f>IF(E10=0,0,M10/E10*100)</f>
        <v>6.1643835616438354</v>
      </c>
      <c r="O10" s="53">
        <f>I10+[1]jun!O10</f>
        <v>88</v>
      </c>
      <c r="P10" s="57">
        <f>IF(C10=0,0,O10/C10*100)</f>
        <v>61.53846153846154</v>
      </c>
      <c r="Q10" s="54">
        <f>K10+[1]jun!Q10</f>
        <v>88</v>
      </c>
      <c r="R10" s="57">
        <f>IF(D10=0,0,Q10/D10*100)</f>
        <v>59.060402684563762</v>
      </c>
      <c r="S10" s="54">
        <f>M10+[1]jun!S10</f>
        <v>129</v>
      </c>
      <c r="T10" s="58">
        <f>IF(E10=0,0,S10/E10*100)</f>
        <v>44.178082191780824</v>
      </c>
      <c r="U10" s="56">
        <v>0</v>
      </c>
      <c r="V10" s="57">
        <f>IF(O10=0,0,U10/C10*100)</f>
        <v>0</v>
      </c>
      <c r="W10" s="56">
        <v>0</v>
      </c>
      <c r="X10" s="57">
        <f>IF(P10=0,0,W10/D10*100)</f>
        <v>0</v>
      </c>
      <c r="Y10" s="54">
        <f>W10+U10</f>
        <v>0</v>
      </c>
      <c r="Z10" s="58">
        <f>IF(Q10=0,0,Y10/E10*100)</f>
        <v>0</v>
      </c>
      <c r="AA10" s="53">
        <f>U10+[1]jun!AA10</f>
        <v>0</v>
      </c>
      <c r="AB10" s="57">
        <f>IF(O10=0,0,AA10/C10*100)</f>
        <v>0</v>
      </c>
      <c r="AC10" s="54">
        <f>W10+[1]jun!AC10</f>
        <v>0</v>
      </c>
      <c r="AD10" s="57">
        <f>IF(P10=0,0,AC10/D10*100)</f>
        <v>0</v>
      </c>
      <c r="AE10" s="54">
        <f>Y10+[1]jun!AE10</f>
        <v>0</v>
      </c>
      <c r="AF10" s="58">
        <f>IF(Q10=0,0,AE10/E10*100)</f>
        <v>0</v>
      </c>
      <c r="AG10" s="59">
        <f>I10+U10</f>
        <v>9</v>
      </c>
      <c r="AH10" s="57">
        <f>IF(AA10=0,0,AG10/C10*100)</f>
        <v>0</v>
      </c>
      <c r="AI10" s="59">
        <f>K10+W10</f>
        <v>9</v>
      </c>
      <c r="AJ10" s="57">
        <f>IF(AB10=0,0,AI10/D10*100)</f>
        <v>0</v>
      </c>
      <c r="AK10" s="54">
        <f>AI10+AG10</f>
        <v>18</v>
      </c>
      <c r="AL10" s="58">
        <f>IF(AC10=0,0,AK10/E10*100)</f>
        <v>0</v>
      </c>
      <c r="AM10" s="53">
        <f>AG10+[1]jun!AM10</f>
        <v>88</v>
      </c>
      <c r="AN10" s="57">
        <f>IF(AA10=0,0,AM10/C10*100)</f>
        <v>0</v>
      </c>
      <c r="AO10" s="54">
        <f>AI10+[1]jun!AO10</f>
        <v>88</v>
      </c>
      <c r="AP10" s="57">
        <f>IF(AB10=0,0,AO10/D10*100)</f>
        <v>0</v>
      </c>
      <c r="AQ10" s="54">
        <f>AK10+[1]jun!AQ10</f>
        <v>176</v>
      </c>
      <c r="AR10" s="58">
        <f>IF(AC10=0,0,AQ10/E10*100)</f>
        <v>0</v>
      </c>
      <c r="AS10" s="56">
        <v>10</v>
      </c>
      <c r="AT10" s="57">
        <f>IF(C10=0,0,AS10/C10*100)</f>
        <v>6.9930069930069934</v>
      </c>
      <c r="AU10" s="56">
        <v>8</v>
      </c>
      <c r="AV10" s="57">
        <f>IF(D10=0,0,AU10/D10*100)</f>
        <v>5.3691275167785237</v>
      </c>
      <c r="AW10" s="54">
        <f>AS10+AU10</f>
        <v>18</v>
      </c>
      <c r="AX10" s="58">
        <f>IF(E10=0,0,AW10/E10*100)</f>
        <v>6.1643835616438354</v>
      </c>
      <c r="AY10" s="53">
        <f>AS10+[1]jun!AY10</f>
        <v>87</v>
      </c>
      <c r="AZ10" s="57">
        <f>IF(C10=0,0,AY10/C10*100)</f>
        <v>60.839160839160847</v>
      </c>
      <c r="BA10" s="54">
        <f>AU10+[1]jun!BA10</f>
        <v>78</v>
      </c>
      <c r="BB10" s="57">
        <f>IF(D10=0,0,BA10/D10*100)</f>
        <v>52.348993288590606</v>
      </c>
      <c r="BC10" s="54">
        <f>AW10+[1]jun!BC10</f>
        <v>165</v>
      </c>
      <c r="BD10" s="58">
        <f>IF(E10=0,0,BC10/E10*100)</f>
        <v>56.5068493150685</v>
      </c>
      <c r="BE10" s="56">
        <v>7</v>
      </c>
      <c r="BF10" s="57">
        <f>IF(C10=0,0,BE10/C10*100)</f>
        <v>4.895104895104895</v>
      </c>
      <c r="BG10" s="56">
        <v>6</v>
      </c>
      <c r="BH10" s="57">
        <f>IF(D10=0,0,BG10/D10*100)</f>
        <v>4.0268456375838921</v>
      </c>
      <c r="BI10" s="54">
        <f>BE10+BG10</f>
        <v>13</v>
      </c>
      <c r="BJ10" s="58">
        <f>IF(E10=0,0,BI10/E10*100)</f>
        <v>4.4520547945205475</v>
      </c>
      <c r="BK10" s="53">
        <f>BE10+[1]jun!BK10</f>
        <v>103</v>
      </c>
      <c r="BL10" s="57">
        <f>IF(C10=0,0,BK10/C10*100)</f>
        <v>72.027972027972027</v>
      </c>
      <c r="BM10" s="54">
        <f>BG10+[1]jun!BM10</f>
        <v>100</v>
      </c>
      <c r="BN10" s="57">
        <f>IF(D10=0,0,BM10/D10*100)</f>
        <v>67.114093959731548</v>
      </c>
      <c r="BO10" s="54">
        <f>BI10+[1]jun!BO10</f>
        <v>203</v>
      </c>
      <c r="BP10" s="58">
        <f>IF(E10=0,0,BO10/E10*100)</f>
        <v>69.520547945205479</v>
      </c>
      <c r="BQ10" s="56">
        <v>5</v>
      </c>
      <c r="BR10" s="57">
        <f t="shared" ref="BR10:BR13" si="0">IF(F10=0,0,BQ10/F10*100)</f>
        <v>3.2051282051282048</v>
      </c>
      <c r="BS10" s="56">
        <v>5</v>
      </c>
      <c r="BT10" s="57">
        <f t="shared" ref="BT10:BT13" si="1">IF(G10=0,0,BS10/G10*100)</f>
        <v>3.0487804878048781</v>
      </c>
      <c r="BU10" s="54">
        <f>BQ10+BS10</f>
        <v>10</v>
      </c>
      <c r="BV10" s="58">
        <f t="shared" ref="BV10:BV13" si="2">IF(H10=0,0,BU10/H10*100)</f>
        <v>3.125</v>
      </c>
      <c r="BW10" s="53">
        <f>BQ10+[1]jun!BW10</f>
        <v>139</v>
      </c>
      <c r="BX10" s="57">
        <f t="shared" ref="BX10:BX13" si="3">IF(F10=0,0,BW10/F10*100)</f>
        <v>89.102564102564102</v>
      </c>
      <c r="BY10" s="54">
        <f>BS10+[1]jun!BY10</f>
        <v>140</v>
      </c>
      <c r="BZ10" s="57">
        <f t="shared" ref="BZ10:BZ13" si="4">IF(G10=0,0,BY10/G10*100)</f>
        <v>85.365853658536579</v>
      </c>
      <c r="CA10" s="54">
        <f>BU10+[1]jun!CA10</f>
        <v>279</v>
      </c>
      <c r="CB10" s="58">
        <f t="shared" ref="CB10:CB13" si="5">IF(H10=0,0,CA10/H10*100)</f>
        <v>87.1875</v>
      </c>
      <c r="CC10" s="56">
        <v>5</v>
      </c>
      <c r="CD10" s="57">
        <f t="shared" ref="CD10:CD13" si="6">IF(F10=0,0,CC10/F10*100)</f>
        <v>3.2051282051282048</v>
      </c>
      <c r="CE10" s="56">
        <v>5</v>
      </c>
      <c r="CF10" s="57">
        <f t="shared" ref="CF10:CF13" si="7">IF(G10=0,0,CE10/G10*100)</f>
        <v>3.0487804878048781</v>
      </c>
      <c r="CG10" s="54">
        <f>CC10+CE10</f>
        <v>10</v>
      </c>
      <c r="CH10" s="58">
        <f t="shared" ref="CH10:CH13" si="8">IF(H10=0,0,CG10/H10*100)</f>
        <v>3.125</v>
      </c>
      <c r="CI10" s="53">
        <f>CC10+[1]jun!CI10</f>
        <v>133</v>
      </c>
      <c r="CJ10" s="57">
        <f t="shared" ref="CJ10:CJ13" si="9">IF(F10=0,0,CI10/F10*100)</f>
        <v>85.256410256410248</v>
      </c>
      <c r="CK10" s="54">
        <f>CE10+[1]jun!CK10</f>
        <v>138</v>
      </c>
      <c r="CL10" s="57">
        <f t="shared" ref="CL10:CL13" si="10">IF(G10=0,0,CK10/G10*100)</f>
        <v>84.146341463414629</v>
      </c>
      <c r="CM10" s="54">
        <f>CG10+[1]jun!CM10</f>
        <v>271</v>
      </c>
      <c r="CN10" s="58">
        <f t="shared" ref="CN10:CN13" si="11">IF(H10=0,0,CM10/H10*100)</f>
        <v>84.6875</v>
      </c>
      <c r="CO10" s="56">
        <v>10</v>
      </c>
      <c r="CP10" s="57">
        <f>IF($F10=0,0,CO10/$F10*100)</f>
        <v>6.4102564102564097</v>
      </c>
      <c r="CQ10" s="56">
        <v>12</v>
      </c>
      <c r="CR10" s="57">
        <f>IF($G10=0,0,CQ10/$G10*100)</f>
        <v>7.3170731707317067</v>
      </c>
      <c r="CS10" s="54">
        <f>CO10+CQ10</f>
        <v>22</v>
      </c>
      <c r="CT10" s="58">
        <f>IF($H10=0,0,CS10/$H10*100)</f>
        <v>6.8750000000000009</v>
      </c>
      <c r="CU10" s="53">
        <f>CO10+[1]jun!CU10</f>
        <v>120</v>
      </c>
      <c r="CV10" s="57">
        <f>IF($F10=0,0,CU10/$F10*100)</f>
        <v>76.923076923076934</v>
      </c>
      <c r="CW10" s="54">
        <f>CQ10+[1]jun!CW10</f>
        <v>90</v>
      </c>
      <c r="CX10" s="57">
        <f>IF($G10=0,0,CW10/$G10*100)</f>
        <v>54.878048780487809</v>
      </c>
      <c r="CY10" s="54">
        <f>CS10+[1]jun!CY10</f>
        <v>210</v>
      </c>
      <c r="CZ10" s="58">
        <f>IF($H10=0,0,CY10/$H10*100)</f>
        <v>65.625</v>
      </c>
      <c r="DA10" s="56">
        <v>4</v>
      </c>
      <c r="DB10" s="57">
        <f>IF(F10=0,0,DA10/F10*100)</f>
        <v>2.5641025641025639</v>
      </c>
      <c r="DC10" s="56">
        <v>5</v>
      </c>
      <c r="DD10" s="57">
        <f>IF(G10=0,0,DC10/G10*100)</f>
        <v>3.0487804878048781</v>
      </c>
      <c r="DE10" s="54">
        <f>DA10+DC10</f>
        <v>9</v>
      </c>
      <c r="DF10" s="58">
        <f>IF(H10=0,0,DE10/H10*100)</f>
        <v>2.8125</v>
      </c>
      <c r="DG10" s="53">
        <f>DA10+[1]jun!DG10</f>
        <v>142</v>
      </c>
      <c r="DH10" s="57">
        <f>IF($F10=0,0,DG10/$F10*100)</f>
        <v>91.025641025641022</v>
      </c>
      <c r="DI10" s="54">
        <f>DC10+[1]jun!DI10</f>
        <v>143</v>
      </c>
      <c r="DJ10" s="57">
        <f>IF(G10=0,0,DI10/G10*100)</f>
        <v>87.195121951219505</v>
      </c>
      <c r="DK10" s="54">
        <f>DE10+[1]jun!DK10</f>
        <v>285</v>
      </c>
      <c r="DL10" s="58">
        <f>IF(H10=0,0,DK10/H10*100)</f>
        <v>89.0625</v>
      </c>
      <c r="DM10" s="56">
        <v>4</v>
      </c>
      <c r="DN10" s="57">
        <f t="shared" ref="DN10:DN13" si="12">IF(F10=0,0,DM10/F10*100)</f>
        <v>2.5641025641025639</v>
      </c>
      <c r="DO10" s="56">
        <v>5</v>
      </c>
      <c r="DP10" s="57">
        <f t="shared" ref="DP10:DP13" si="13">IF(G10=0,0,DO10/G10*100)</f>
        <v>3.0487804878048781</v>
      </c>
      <c r="DQ10" s="54">
        <f>DM10+DO10</f>
        <v>9</v>
      </c>
      <c r="DR10" s="58">
        <f t="shared" ref="DR10:DR13" si="14">IF(H10=0,0,DQ10/H10*100)</f>
        <v>2.8125</v>
      </c>
      <c r="DS10" s="53">
        <f>DM10+[1]jun!DS10</f>
        <v>128</v>
      </c>
      <c r="DT10" s="57">
        <f t="shared" ref="DT10:DT13" si="15">IF(F10=0,0,DS10/F10*100)</f>
        <v>82.051282051282044</v>
      </c>
      <c r="DU10" s="54">
        <f>DO10+[1]jun!DU10</f>
        <v>134</v>
      </c>
      <c r="DV10" s="57">
        <f t="shared" ref="DV10:DV13" si="16">IF(G10=0,0,DU10/G10*100)</f>
        <v>81.707317073170728</v>
      </c>
      <c r="DW10" s="54">
        <f>DQ10+[1]jun!DW10</f>
        <v>262</v>
      </c>
      <c r="DX10" s="58">
        <f t="shared" ref="DX10:DX13" si="17">IF(H10=0,0,DW10/H10*100)</f>
        <v>81.875</v>
      </c>
      <c r="DY10" s="56">
        <v>10</v>
      </c>
      <c r="DZ10" s="57">
        <f>IF($F10=0,0,DY10/$F10*100)</f>
        <v>6.4102564102564097</v>
      </c>
      <c r="EA10" s="56">
        <v>12</v>
      </c>
      <c r="EB10" s="57">
        <f>IF($G10=0,0,EA10/$G10*100)</f>
        <v>7.3170731707317067</v>
      </c>
      <c r="EC10" s="54">
        <f>DY10+EA10</f>
        <v>22</v>
      </c>
      <c r="ED10" s="58">
        <f>IF($H10=0,0,EC10/$H10*100)</f>
        <v>6.8750000000000009</v>
      </c>
      <c r="EE10" s="53">
        <f>DY10+[1]jun!EE10</f>
        <v>107</v>
      </c>
      <c r="EF10" s="57">
        <f>IF($F10=0,0,EE10/$F10*100)</f>
        <v>68.589743589743591</v>
      </c>
      <c r="EG10" s="54">
        <f>EA10+[1]jun!EG10</f>
        <v>125</v>
      </c>
      <c r="EH10" s="57">
        <f>IF($G10=0,0,EG10/$G10*100)</f>
        <v>76.219512195121951</v>
      </c>
      <c r="EI10" s="54">
        <f>EC10+[1]jun!EI10</f>
        <v>232</v>
      </c>
      <c r="EJ10" s="58">
        <f>IF($H10=0,0,EI10/$H10*100)</f>
        <v>72.5</v>
      </c>
      <c r="EK10" s="56">
        <v>6</v>
      </c>
      <c r="EL10" s="57">
        <f t="shared" ref="EL10:EL13" si="18">IF(F10=0,0,EK10/F10*100)</f>
        <v>3.8461538461538463</v>
      </c>
      <c r="EM10" s="56">
        <v>4</v>
      </c>
      <c r="EN10" s="57">
        <f t="shared" ref="EN10:EN13" si="19">IF(G10=0,0,EM10/G10*100)</f>
        <v>2.4390243902439024</v>
      </c>
      <c r="EO10" s="54">
        <f>EK10+EM10</f>
        <v>10</v>
      </c>
      <c r="EP10" s="58">
        <f t="shared" ref="EP10:EP13" si="20">IF(H10=0,0,EO10/H10*100)</f>
        <v>3.125</v>
      </c>
      <c r="EQ10" s="53">
        <f>EK10+[1]jun!EQ10</f>
        <v>124</v>
      </c>
      <c r="ER10" s="57">
        <f t="shared" ref="ER10:ER13" si="21">IF(F10=0,0,EQ10/F10*100)</f>
        <v>79.487179487179489</v>
      </c>
      <c r="ES10" s="54">
        <f>EM10+[1]jun!ES10</f>
        <v>127</v>
      </c>
      <c r="ET10" s="57">
        <f t="shared" ref="ET10:ET13" si="22">IF(G10=0,0,ES10/G10*100)</f>
        <v>77.439024390243901</v>
      </c>
      <c r="EU10" s="54">
        <f>EO10+[1]jun!EU10</f>
        <v>251</v>
      </c>
      <c r="EV10" s="58">
        <f t="shared" ref="EV10:EV13" si="23">IF(H10=0,0,EU10/H10*100)</f>
        <v>78.4375</v>
      </c>
      <c r="EW10" s="56">
        <v>6</v>
      </c>
      <c r="EX10" s="57">
        <f t="shared" ref="EX10:EX13" si="24">IF(F10=0,0,EW10/F10*100)</f>
        <v>3.8461538461538463</v>
      </c>
      <c r="EY10" s="56">
        <v>4</v>
      </c>
      <c r="EZ10" s="57">
        <f t="shared" ref="EZ10:EZ13" si="25">IF(G10=0,0,EY10/G10*100)</f>
        <v>2.4390243902439024</v>
      </c>
      <c r="FA10" s="54">
        <f>EW10+EY10</f>
        <v>10</v>
      </c>
      <c r="FB10" s="58">
        <f t="shared" ref="FB10:FB13" si="26">IF(H10=0,0,FA10/H10*100)</f>
        <v>3.125</v>
      </c>
      <c r="FC10" s="53">
        <f>EW10+[1]jun!FC10</f>
        <v>115</v>
      </c>
      <c r="FD10" s="57">
        <f t="shared" ref="FD10:FD13" si="27">IF(F10=0,0,FC10/F10*100)</f>
        <v>73.71794871794873</v>
      </c>
      <c r="FE10" s="54">
        <f>EY10+[1]jun!FE10</f>
        <v>119</v>
      </c>
      <c r="FF10" s="57">
        <f t="shared" ref="FF10:FF13" si="28">IF(G10=0,0,FE10/G10*100)</f>
        <v>72.560975609756099</v>
      </c>
      <c r="FG10" s="54">
        <f>FA10+[1]jun!FG10</f>
        <v>234</v>
      </c>
      <c r="FH10" s="58">
        <f t="shared" ref="FH10:FH13" si="29">IF(H10=0,0,FG10/H10*100)</f>
        <v>73.125</v>
      </c>
      <c r="FI10" s="56">
        <v>15</v>
      </c>
      <c r="FJ10" s="57">
        <f t="shared" ref="FJ10:FJ13" si="30">IF(F10=0,0,FI10/F10*100)</f>
        <v>9.6153846153846168</v>
      </c>
      <c r="FK10" s="56">
        <v>10</v>
      </c>
      <c r="FL10" s="57">
        <f t="shared" ref="FL10:FL13" si="31">IF(G10=0,0,FK10/G10*100)</f>
        <v>6.0975609756097562</v>
      </c>
      <c r="FM10" s="54">
        <f>FI10+FK10</f>
        <v>25</v>
      </c>
      <c r="FN10" s="58">
        <f t="shared" ref="FN10:FN13" si="32">IF(H10=0,0,FM10/H10*100)</f>
        <v>7.8125</v>
      </c>
      <c r="FO10" s="53">
        <f>FI10+[1]jun!FO10</f>
        <v>123</v>
      </c>
      <c r="FP10" s="57">
        <f t="shared" ref="FP10:FP13" si="33">IF(F10=0,0,FO10/F10*100)</f>
        <v>78.84615384615384</v>
      </c>
      <c r="FQ10" s="54">
        <f>FK10+[1]jun!FQ10</f>
        <v>117</v>
      </c>
      <c r="FR10" s="57">
        <f t="shared" ref="FR10:FR13" si="34">IF(G10=0,0,FQ10/G10*100)</f>
        <v>71.341463414634148</v>
      </c>
      <c r="FS10" s="54">
        <f>FO10+FQ10</f>
        <v>240</v>
      </c>
      <c r="FT10" s="58">
        <f t="shared" ref="FT10:FT13" si="35">IF(H10=0,0,FS10/H10*100)</f>
        <v>75</v>
      </c>
      <c r="FU10" s="56">
        <v>1</v>
      </c>
      <c r="FV10" s="57">
        <f t="shared" ref="FV10:FV13" si="36">IF(R10=0,0,FU10/F10*100)</f>
        <v>0.64102564102564097</v>
      </c>
      <c r="FW10" s="56">
        <v>2</v>
      </c>
      <c r="FX10" s="57">
        <f t="shared" ref="FX10:FX13" si="37">IF(S10=0,0,FW10/G10*100)</f>
        <v>1.2195121951219512</v>
      </c>
      <c r="FY10" s="54">
        <f>FU10+FW10</f>
        <v>3</v>
      </c>
      <c r="FZ10" s="58">
        <f t="shared" ref="FZ10:FZ13" si="38">IF(T10=0,0,FY10/H10*100)</f>
        <v>0.9375</v>
      </c>
      <c r="GA10" s="53">
        <f>FU10+[1]jun!GA10</f>
        <v>88</v>
      </c>
      <c r="GB10" s="57">
        <f t="shared" ref="GB10:GB13" si="39">IF(R10=0,0,GA10/F10*100)</f>
        <v>56.410256410256409</v>
      </c>
      <c r="GC10" s="54">
        <f>FW10+[1]jun!GC10</f>
        <v>86</v>
      </c>
      <c r="GD10" s="57">
        <f t="shared" ref="GD10:GD13" si="40">IF(S10=0,0,GC10/G10*100)</f>
        <v>52.439024390243901</v>
      </c>
      <c r="GE10" s="54">
        <f>GA10+GC10</f>
        <v>174</v>
      </c>
      <c r="GF10" s="58">
        <f t="shared" ref="GF10:GF13" si="41">IF(T10=0,0,GE10/H10*100)</f>
        <v>54.374999999999993</v>
      </c>
      <c r="GG10" s="56">
        <v>0</v>
      </c>
      <c r="GH10" s="57">
        <f t="shared" ref="GH10:GH13" si="42">IF(F10=0,0,GG10/F10*100)</f>
        <v>0</v>
      </c>
      <c r="GI10" s="56">
        <v>0</v>
      </c>
      <c r="GJ10" s="57">
        <f t="shared" ref="GJ10:GJ13" si="43">IF(G10=0,0,GI10/G10*100)</f>
        <v>0</v>
      </c>
      <c r="GK10" s="54">
        <f>GG10+GI10</f>
        <v>0</v>
      </c>
      <c r="GL10" s="58">
        <f t="shared" ref="GL10:GL13" si="44">IF(H10=0,0,GK10/H10*100)</f>
        <v>0</v>
      </c>
      <c r="GM10" s="53">
        <f>GG10+[1]jun!GM10</f>
        <v>0</v>
      </c>
      <c r="GN10" s="57">
        <f t="shared" ref="GN10:GN13" si="45">IF(F10=0,0,GM10/F10*100)</f>
        <v>0</v>
      </c>
      <c r="GO10" s="54">
        <f>GI10+[1]jun!GO10</f>
        <v>0</v>
      </c>
      <c r="GP10" s="57">
        <f t="shared" ref="GP10:GP13" si="46">IF(G10=0,0,GO10/G10*100)</f>
        <v>0</v>
      </c>
      <c r="GQ10" s="54">
        <f>GM10+GO10</f>
        <v>0</v>
      </c>
      <c r="GR10" s="58">
        <f t="shared" ref="GR10:GR13" si="47">IF(AR10=0,0,GQ10/H10*100)</f>
        <v>0</v>
      </c>
      <c r="GS10" s="56">
        <v>1</v>
      </c>
      <c r="GT10" s="57">
        <f t="shared" ref="GT10:GT13" si="48">IF(F10=0,0,GS10/F10*100)</f>
        <v>0.64102564102564097</v>
      </c>
      <c r="GU10" s="56">
        <v>2</v>
      </c>
      <c r="GV10" s="57">
        <f t="shared" ref="GV10:GV13" si="49">IF(G10=0,0,GU10/G10*100)</f>
        <v>1.2195121951219512</v>
      </c>
      <c r="GW10" s="54">
        <f>GS10+GU10</f>
        <v>3</v>
      </c>
      <c r="GX10" s="58">
        <f t="shared" ref="GX10:GX13" si="50">IF(H10=0,0,GW10/H10*100)</f>
        <v>0.9375</v>
      </c>
      <c r="GY10" s="53">
        <f>GS10+[1]jun!GY10</f>
        <v>88</v>
      </c>
      <c r="GZ10" s="57">
        <f t="shared" ref="GZ10:GZ13" si="51">IF(F10=0,0,GY10/F10*100)</f>
        <v>56.410256410256409</v>
      </c>
      <c r="HA10" s="54">
        <f>GU10+[1]jun!HA10</f>
        <v>86</v>
      </c>
      <c r="HB10" s="57">
        <f t="shared" ref="HB10:HB13" si="52">IF(G10=0,0,HA10/G10*100)</f>
        <v>52.439024390243901</v>
      </c>
      <c r="HC10" s="54">
        <f>GY10+HA10</f>
        <v>174</v>
      </c>
      <c r="HD10" s="58">
        <f t="shared" ref="HD10:HD13" si="53">IF(H10=0,0,HC10/H10*100)</f>
        <v>54.374999999999993</v>
      </c>
      <c r="HE10" s="60">
        <f>'[1]Data Dasar'!I11</f>
        <v>186</v>
      </c>
      <c r="HF10" s="60">
        <f>'[1]Data Dasar'!J11</f>
        <v>182</v>
      </c>
      <c r="HG10" s="60">
        <f>'[1]Data Dasar'!K11</f>
        <v>368</v>
      </c>
      <c r="HH10" s="56">
        <v>1</v>
      </c>
      <c r="HI10" s="57">
        <f>IF(HE10=0,0,HH10/HE10*100)</f>
        <v>0.53763440860215062</v>
      </c>
      <c r="HJ10" s="56">
        <v>1</v>
      </c>
      <c r="HK10" s="57">
        <f>IF(HF10=0,0,HJ10/HF10*100)</f>
        <v>0.5494505494505495</v>
      </c>
      <c r="HL10" s="54">
        <f>HJ10+HH10</f>
        <v>2</v>
      </c>
      <c r="HM10" s="58">
        <f>IF(HG10=0,0,HL10/HG10*100)</f>
        <v>0.54347826086956519</v>
      </c>
      <c r="HN10" s="53">
        <f>HH10+[1]jun!HN10</f>
        <v>21</v>
      </c>
      <c r="HO10" s="57">
        <f>IF(HE10=0,0,HN10/HE10*100)</f>
        <v>11.29032258064516</v>
      </c>
      <c r="HP10" s="54">
        <f>HJ10+[1]jun!HP10</f>
        <v>37</v>
      </c>
      <c r="HQ10" s="57">
        <f>IF(HF10=0,0,HP10/HF10*100)</f>
        <v>20.329670329670328</v>
      </c>
      <c r="HR10" s="54">
        <f>HN10+HP10</f>
        <v>58</v>
      </c>
      <c r="HS10" s="58">
        <f>IF(HG10=0,0,HR10/HG10*100)</f>
        <v>15.760869565217392</v>
      </c>
      <c r="HT10" s="56">
        <v>2</v>
      </c>
      <c r="HU10" s="57">
        <f t="shared" ref="HU10:HU13" si="54">IF(HE10=0,0,HT10/HE10*100)</f>
        <v>1.0752688172043012</v>
      </c>
      <c r="HV10" s="56">
        <v>1</v>
      </c>
      <c r="HW10" s="57">
        <f>IF(HF10=0,0,HV10/HF10*100)</f>
        <v>0.5494505494505495</v>
      </c>
      <c r="HX10" s="54">
        <f>HV10+HT10</f>
        <v>3</v>
      </c>
      <c r="HY10" s="58">
        <f>IF(HG10=0,0,HX10/HG10*100)</f>
        <v>0.81521739130434778</v>
      </c>
      <c r="HZ10" s="53">
        <f>HT10+[1]jun!HZ10</f>
        <v>99</v>
      </c>
      <c r="IA10" s="57">
        <f>IF(HE10=0,0,HZ10/HE10*100)</f>
        <v>53.225806451612897</v>
      </c>
      <c r="IB10" s="54">
        <f>HV10+[1]jun!IB10</f>
        <v>90</v>
      </c>
      <c r="IC10" s="57">
        <f>IF(HF10=0,0,IB10/HF10*100)</f>
        <v>49.450549450549453</v>
      </c>
      <c r="ID10" s="54">
        <f>HZ10+IB10</f>
        <v>189</v>
      </c>
      <c r="IE10" s="58">
        <f>IF(HG10=0,0,ID10/HG10*100)</f>
        <v>51.358695652173914</v>
      </c>
      <c r="IF10" s="56"/>
      <c r="IG10" s="57">
        <f t="shared" ref="IG10:IG13" si="55">IF(IC10=0,0,IF10/HE10*100)</f>
        <v>0</v>
      </c>
      <c r="IH10" s="56"/>
      <c r="II10" s="57">
        <f t="shared" ref="II10:II13" si="56">IF(ID10=0,0,IH10/HF10*100)</f>
        <v>0</v>
      </c>
      <c r="IJ10" s="54">
        <f>IF10+IH10</f>
        <v>0</v>
      </c>
      <c r="IK10" s="54">
        <f>IF(HG10=0,0,IJ10/HG10*100)</f>
        <v>0</v>
      </c>
      <c r="IL10" s="53">
        <f>IF10+[1]jun!IL10</f>
        <v>94</v>
      </c>
      <c r="IM10" s="57">
        <f t="shared" ref="IM10:IM13" si="57">IF(IC10=0,0,IL10/HE10*100)</f>
        <v>50.537634408602152</v>
      </c>
      <c r="IN10" s="54">
        <f>IH10+[1]jun!IN10</f>
        <v>101</v>
      </c>
      <c r="IO10" s="57">
        <f t="shared" ref="IO10:IO13" si="58">IF(ID10=0,0,IN10/HF10*100)</f>
        <v>55.494505494505496</v>
      </c>
      <c r="IP10" s="54">
        <f>IL10+IN10</f>
        <v>195</v>
      </c>
      <c r="IQ10" s="54">
        <f>IF(HG10=0,0,IP10/HG10*100)</f>
        <v>52.989130434782602</v>
      </c>
    </row>
    <row r="11" spans="1:251" s="6" customFormat="1" ht="21.75" customHeight="1" x14ac:dyDescent="0.2">
      <c r="A11" s="61">
        <f>'[1]Data Dasar'!A12</f>
        <v>2</v>
      </c>
      <c r="B11" s="62" t="str">
        <f>'[1]Data Dasar'!B12</f>
        <v>TUNJUNGSEKAR</v>
      </c>
      <c r="C11" s="63">
        <f>'[1]Data Dasar'!C12</f>
        <v>111</v>
      </c>
      <c r="D11" s="60">
        <f>'[1]Data Dasar'!D12</f>
        <v>113</v>
      </c>
      <c r="E11" s="64">
        <f>'[1]Data Dasar'!E12</f>
        <v>224</v>
      </c>
      <c r="F11" s="63">
        <f>'[1]Data Dasar'!F12</f>
        <v>121</v>
      </c>
      <c r="G11" s="60">
        <f>'[1]Data Dasar'!G12</f>
        <v>125</v>
      </c>
      <c r="H11" s="64">
        <f>'[1]Data Dasar'!H12</f>
        <v>246</v>
      </c>
      <c r="I11" s="65">
        <v>11</v>
      </c>
      <c r="J11" s="66">
        <f t="shared" ref="J11:J13" si="59">IF(C11=0,0,I11/C11*100)</f>
        <v>9.9099099099099099</v>
      </c>
      <c r="K11" s="65">
        <v>4</v>
      </c>
      <c r="L11" s="66">
        <f t="shared" ref="L11:L13" si="60">IF(D11=0,0,K11/D11*100)</f>
        <v>3.5398230088495577</v>
      </c>
      <c r="M11" s="60">
        <f t="shared" ref="M11:M13" si="61">K11+I11</f>
        <v>15</v>
      </c>
      <c r="N11" s="67">
        <f t="shared" ref="N11:N13" si="62">IF(E11=0,0,M11/E11*100)</f>
        <v>6.6964285714285712</v>
      </c>
      <c r="O11" s="63">
        <f>I11+[1]jun!O11</f>
        <v>59</v>
      </c>
      <c r="P11" s="66">
        <f t="shared" ref="P11:P13" si="63">IF(C11=0,0,O11/C11*100)</f>
        <v>53.153153153153156</v>
      </c>
      <c r="Q11" s="60">
        <f>K11+[1]jun!Q11</f>
        <v>52</v>
      </c>
      <c r="R11" s="66">
        <f t="shared" ref="R11:R13" si="64">IF(D11=0,0,Q11/D11*100)</f>
        <v>46.017699115044245</v>
      </c>
      <c r="S11" s="60">
        <f>M11+[1]jun!S11</f>
        <v>96</v>
      </c>
      <c r="T11" s="67">
        <f t="shared" ref="T11:T13" si="65">IF(E11=0,0,S11/E11*100)</f>
        <v>42.857142857142854</v>
      </c>
      <c r="U11" s="65">
        <v>0</v>
      </c>
      <c r="V11" s="66">
        <f t="shared" ref="V11:V13" si="66">IF(O11=0,0,U11/C11*100)</f>
        <v>0</v>
      </c>
      <c r="W11" s="65">
        <v>0</v>
      </c>
      <c r="X11" s="66">
        <f t="shared" ref="X11:X13" si="67">IF(P11=0,0,W11/D11*100)</f>
        <v>0</v>
      </c>
      <c r="Y11" s="60">
        <f t="shared" ref="Y11:Y13" si="68">W11+U11</f>
        <v>0</v>
      </c>
      <c r="Z11" s="67">
        <f t="shared" ref="Z11:Z13" si="69">IF(Q11=0,0,Y11/E11*100)</f>
        <v>0</v>
      </c>
      <c r="AA11" s="63">
        <f>U11+[1]jun!AA11</f>
        <v>0</v>
      </c>
      <c r="AB11" s="66">
        <f t="shared" ref="AB11:AB13" si="70">IF(O11=0,0,AA11/C11*100)</f>
        <v>0</v>
      </c>
      <c r="AC11" s="60">
        <f>W11+[1]jun!AC11</f>
        <v>0</v>
      </c>
      <c r="AD11" s="66">
        <f t="shared" ref="AD11:AD13" si="71">IF(P11=0,0,AC11/D11*100)</f>
        <v>0</v>
      </c>
      <c r="AE11" s="60">
        <f>Y11+[1]jun!AE11</f>
        <v>0</v>
      </c>
      <c r="AF11" s="67">
        <f t="shared" ref="AF11:AF13" si="72">IF(Q11=0,0,AE11/E11*100)</f>
        <v>0</v>
      </c>
      <c r="AG11" s="68">
        <f t="shared" ref="AG11:AI13" si="73">I11+U11</f>
        <v>11</v>
      </c>
      <c r="AH11" s="66">
        <f t="shared" ref="AH11:AH13" si="74">IF(AA11=0,0,AG11/C11*100)</f>
        <v>0</v>
      </c>
      <c r="AI11" s="68">
        <f t="shared" si="73"/>
        <v>4</v>
      </c>
      <c r="AJ11" s="66">
        <f t="shared" ref="AJ11:AJ13" si="75">IF(AB11=0,0,AI11/D11*100)</f>
        <v>0</v>
      </c>
      <c r="AK11" s="60">
        <f t="shared" ref="AK11:AK13" si="76">AI11+AG11</f>
        <v>15</v>
      </c>
      <c r="AL11" s="67">
        <f t="shared" ref="AL11:AL13" si="77">IF(AC11=0,0,AK11/E11*100)</f>
        <v>0</v>
      </c>
      <c r="AM11" s="63">
        <f>AG11+[1]jun!AM11</f>
        <v>59</v>
      </c>
      <c r="AN11" s="66">
        <f t="shared" ref="AN11:AN13" si="78">IF(AA11=0,0,AM11/C11*100)</f>
        <v>0</v>
      </c>
      <c r="AO11" s="60">
        <f>AI11+[1]jun!AO11</f>
        <v>52</v>
      </c>
      <c r="AP11" s="66">
        <f t="shared" ref="AP11:AP13" si="79">IF(AB11=0,0,AO11/D11*100)</f>
        <v>0</v>
      </c>
      <c r="AQ11" s="60">
        <f>AK11+[1]jun!AQ11</f>
        <v>111</v>
      </c>
      <c r="AR11" s="67">
        <f t="shared" ref="AR11:AR13" si="80">IF(AC11=0,0,AQ11/E11*100)</f>
        <v>0</v>
      </c>
      <c r="AS11" s="65">
        <v>11</v>
      </c>
      <c r="AT11" s="66">
        <f t="shared" ref="AT11:AT13" si="81">IF(C11=0,0,AS11/C11*100)</f>
        <v>9.9099099099099099</v>
      </c>
      <c r="AU11" s="65">
        <v>4</v>
      </c>
      <c r="AV11" s="66">
        <f t="shared" ref="AV11:AV13" si="82">IF(D11=0,0,AU11/D11*100)</f>
        <v>3.5398230088495577</v>
      </c>
      <c r="AW11" s="60">
        <f t="shared" ref="AW11:AW13" si="83">AS11+AU11</f>
        <v>15</v>
      </c>
      <c r="AX11" s="67">
        <f t="shared" ref="AX11:AX13" si="84">IF(E11=0,0,AW11/E11*100)</f>
        <v>6.6964285714285712</v>
      </c>
      <c r="AY11" s="63">
        <f>AS11+[1]jun!AY11</f>
        <v>49</v>
      </c>
      <c r="AZ11" s="66">
        <f t="shared" ref="AZ11:AZ13" si="85">IF(C11=0,0,AY11/C11*100)</f>
        <v>44.144144144144143</v>
      </c>
      <c r="BA11" s="60">
        <f>AU11+[1]jun!BA11</f>
        <v>52</v>
      </c>
      <c r="BB11" s="66">
        <f t="shared" ref="BB11:BB13" si="86">IF(D11=0,0,BA11/D11*100)</f>
        <v>46.017699115044245</v>
      </c>
      <c r="BC11" s="60">
        <f>AW11+[1]jun!BC11</f>
        <v>101</v>
      </c>
      <c r="BD11" s="67">
        <f t="shared" ref="BD11:BD13" si="87">IF(E11=0,0,BC11/E11*100)</f>
        <v>45.089285714285715</v>
      </c>
      <c r="BE11" s="65">
        <v>11</v>
      </c>
      <c r="BF11" s="66">
        <f t="shared" ref="BF11:BF13" si="88">IF(C11=0,0,BE11/C11*100)</f>
        <v>9.9099099099099099</v>
      </c>
      <c r="BG11" s="65">
        <v>4</v>
      </c>
      <c r="BH11" s="66">
        <f t="shared" ref="BH11:BH13" si="89">IF(D11=0,0,BG11/D11*100)</f>
        <v>3.5398230088495577</v>
      </c>
      <c r="BI11" s="60">
        <f t="shared" ref="BI11:BI13" si="90">BE11+BG11</f>
        <v>15</v>
      </c>
      <c r="BJ11" s="67">
        <f t="shared" ref="BJ11:BJ13" si="91">IF(E11=0,0,BI11/E11*100)</f>
        <v>6.6964285714285712</v>
      </c>
      <c r="BK11" s="63">
        <f>BE11+[1]jun!BK11</f>
        <v>49</v>
      </c>
      <c r="BL11" s="66">
        <f t="shared" ref="BL11:BL13" si="92">IF(C11=0,0,BK11/C11*100)</f>
        <v>44.144144144144143</v>
      </c>
      <c r="BM11" s="60">
        <f>BG11+[1]jun!BM11</f>
        <v>53</v>
      </c>
      <c r="BN11" s="66">
        <f t="shared" ref="BN11:BN13" si="93">IF(D11=0,0,BM11/D11*100)</f>
        <v>46.902654867256636</v>
      </c>
      <c r="BO11" s="60">
        <f>BI11+[1]jun!BO11</f>
        <v>102</v>
      </c>
      <c r="BP11" s="67">
        <f t="shared" ref="BP11:BP13" si="94">IF(E11=0,0,BO11/E11*100)</f>
        <v>45.535714285714285</v>
      </c>
      <c r="BQ11" s="65">
        <v>13</v>
      </c>
      <c r="BR11" s="66">
        <f t="shared" si="0"/>
        <v>10.743801652892563</v>
      </c>
      <c r="BS11" s="65">
        <v>12</v>
      </c>
      <c r="BT11" s="66">
        <f t="shared" si="1"/>
        <v>9.6</v>
      </c>
      <c r="BU11" s="60">
        <f t="shared" ref="BU11:BU13" si="95">BQ11+BS11</f>
        <v>25</v>
      </c>
      <c r="BV11" s="67">
        <f t="shared" si="2"/>
        <v>10.16260162601626</v>
      </c>
      <c r="BW11" s="63">
        <f>BQ11+[1]jun!BW11</f>
        <v>63</v>
      </c>
      <c r="BX11" s="66">
        <f t="shared" si="3"/>
        <v>52.066115702479344</v>
      </c>
      <c r="BY11" s="60">
        <f>BS11+[1]jun!BY11</f>
        <v>65</v>
      </c>
      <c r="BZ11" s="66">
        <f t="shared" si="4"/>
        <v>52</v>
      </c>
      <c r="CA11" s="60">
        <f>BU11+[1]jun!CA11</f>
        <v>128</v>
      </c>
      <c r="CB11" s="67">
        <f t="shared" si="5"/>
        <v>52.032520325203258</v>
      </c>
      <c r="CC11" s="65">
        <v>13</v>
      </c>
      <c r="CD11" s="66">
        <f t="shared" si="6"/>
        <v>10.743801652892563</v>
      </c>
      <c r="CE11" s="65">
        <v>12</v>
      </c>
      <c r="CF11" s="66">
        <f t="shared" si="7"/>
        <v>9.6</v>
      </c>
      <c r="CG11" s="60">
        <f t="shared" ref="CG11:CG13" si="96">CC11+CE11</f>
        <v>25</v>
      </c>
      <c r="CH11" s="67">
        <f t="shared" si="8"/>
        <v>10.16260162601626</v>
      </c>
      <c r="CI11" s="63">
        <f>CC11+[1]jun!CI11</f>
        <v>63</v>
      </c>
      <c r="CJ11" s="66">
        <f t="shared" si="9"/>
        <v>52.066115702479344</v>
      </c>
      <c r="CK11" s="60">
        <f>CE11+[1]jun!CK11</f>
        <v>66</v>
      </c>
      <c r="CL11" s="66">
        <f t="shared" si="10"/>
        <v>52.800000000000004</v>
      </c>
      <c r="CM11" s="60">
        <f>CG11+[1]jun!CM11</f>
        <v>129</v>
      </c>
      <c r="CN11" s="67">
        <f t="shared" si="11"/>
        <v>52.439024390243901</v>
      </c>
      <c r="CO11" s="65">
        <v>10</v>
      </c>
      <c r="CP11" s="66">
        <f t="shared" ref="CP11:CP13" si="97">IF($F11=0,0,CO11/$F11*100)</f>
        <v>8.2644628099173563</v>
      </c>
      <c r="CQ11" s="65">
        <v>9</v>
      </c>
      <c r="CR11" s="66">
        <f t="shared" ref="CR11:CR13" si="98">IF($G11=0,0,CQ11/$G11*100)</f>
        <v>7.1999999999999993</v>
      </c>
      <c r="CS11" s="60">
        <f t="shared" ref="CS11:CS13" si="99">CO11+CQ11</f>
        <v>19</v>
      </c>
      <c r="CT11" s="67">
        <f t="shared" ref="CT11:CT13" si="100">IF($H11=0,0,CS11/$H11*100)</f>
        <v>7.7235772357723578</v>
      </c>
      <c r="CU11" s="63">
        <f>CO11+[1]jun!CU11</f>
        <v>39</v>
      </c>
      <c r="CV11" s="66">
        <f t="shared" ref="CV11:CV13" si="101">IF($F11=0,0,CU11/$F11*100)</f>
        <v>32.231404958677686</v>
      </c>
      <c r="CW11" s="60">
        <f>CQ11+[1]jun!CW11</f>
        <v>46</v>
      </c>
      <c r="CX11" s="66">
        <f t="shared" ref="CX11:CX13" si="102">IF($G11=0,0,CW11/$G11*100)</f>
        <v>36.799999999999997</v>
      </c>
      <c r="CY11" s="60">
        <f>CS11+[1]jun!CY11</f>
        <v>85</v>
      </c>
      <c r="CZ11" s="67">
        <f t="shared" ref="CZ11:CZ13" si="103">IF($H11=0,0,CY11/$H11*100)</f>
        <v>34.552845528455286</v>
      </c>
      <c r="DA11" s="65">
        <v>6</v>
      </c>
      <c r="DB11" s="66">
        <f t="shared" ref="DB11:DB13" si="104">IF(F11=0,0,DA11/F11*100)</f>
        <v>4.9586776859504136</v>
      </c>
      <c r="DC11" s="65">
        <v>11</v>
      </c>
      <c r="DD11" s="66">
        <f t="shared" ref="DD11:DD13" si="105">IF(G11=0,0,DC11/G11*100)</f>
        <v>8.7999999999999989</v>
      </c>
      <c r="DE11" s="60">
        <f t="shared" ref="DE11:DE13" si="106">DA11+DC11</f>
        <v>17</v>
      </c>
      <c r="DF11" s="67">
        <f t="shared" ref="DF11:DF13" si="107">IF(H11=0,0,DE11/H11*100)</f>
        <v>6.9105691056910574</v>
      </c>
      <c r="DG11" s="63">
        <f>DA11+[1]jun!DG11</f>
        <v>53</v>
      </c>
      <c r="DH11" s="66">
        <f t="shared" ref="DH11:DH13" si="108">IF($F11=0,0,DG11/$F11*100)</f>
        <v>43.801652892561982</v>
      </c>
      <c r="DI11" s="60">
        <f>DC11+[1]jun!DI11</f>
        <v>60</v>
      </c>
      <c r="DJ11" s="66">
        <f t="shared" ref="DJ11:DJ13" si="109">IF(G11=0,0,DI11/G11*100)</f>
        <v>48</v>
      </c>
      <c r="DK11" s="60">
        <f>DE11+[1]jun!DK11</f>
        <v>113</v>
      </c>
      <c r="DL11" s="67">
        <f t="shared" ref="DL11:DL13" si="110">IF(H11=0,0,DK11/H11*100)</f>
        <v>45.934959349593498</v>
      </c>
      <c r="DM11" s="65">
        <v>6</v>
      </c>
      <c r="DN11" s="66">
        <f t="shared" si="12"/>
        <v>4.9586776859504136</v>
      </c>
      <c r="DO11" s="65">
        <v>11</v>
      </c>
      <c r="DP11" s="66">
        <f t="shared" si="13"/>
        <v>8.7999999999999989</v>
      </c>
      <c r="DQ11" s="60">
        <f t="shared" ref="DQ11:DQ13" si="111">DM11+DO11</f>
        <v>17</v>
      </c>
      <c r="DR11" s="67">
        <f t="shared" si="14"/>
        <v>6.9105691056910574</v>
      </c>
      <c r="DS11" s="63">
        <f>DM11+[1]jun!DS11</f>
        <v>54</v>
      </c>
      <c r="DT11" s="66">
        <f t="shared" si="15"/>
        <v>44.628099173553721</v>
      </c>
      <c r="DU11" s="60">
        <f>DO11+[1]jun!DU11</f>
        <v>61</v>
      </c>
      <c r="DV11" s="66">
        <f t="shared" si="16"/>
        <v>48.8</v>
      </c>
      <c r="DW11" s="60">
        <f>DQ11+[1]jun!DW11</f>
        <v>115</v>
      </c>
      <c r="DX11" s="67">
        <f t="shared" si="17"/>
        <v>46.747967479674799</v>
      </c>
      <c r="DY11" s="65">
        <v>7</v>
      </c>
      <c r="DZ11" s="66">
        <f t="shared" ref="DZ11:DZ13" si="112">IF($F11=0,0,DY11/$F11*100)</f>
        <v>5.785123966942149</v>
      </c>
      <c r="EA11" s="65">
        <v>15</v>
      </c>
      <c r="EB11" s="66">
        <f t="shared" ref="EB11:EB13" si="113">IF($G11=0,0,EA11/$G11*100)</f>
        <v>12</v>
      </c>
      <c r="EC11" s="60">
        <f t="shared" ref="EC11:EC13" si="114">DY11+EA11</f>
        <v>22</v>
      </c>
      <c r="ED11" s="67">
        <f t="shared" ref="ED11:ED13" si="115">IF($H11=0,0,EC11/$H11*100)</f>
        <v>8.9430894308943092</v>
      </c>
      <c r="EE11" s="63">
        <f>DY11+[1]jun!EE11</f>
        <v>37</v>
      </c>
      <c r="EF11" s="66">
        <f t="shared" ref="EF11:EF13" si="116">IF($F11=0,0,EE11/$F11*100)</f>
        <v>30.578512396694212</v>
      </c>
      <c r="EG11" s="60">
        <f>EA11+[1]jun!EG11</f>
        <v>50</v>
      </c>
      <c r="EH11" s="66">
        <f t="shared" ref="EH11:EH13" si="117">IF($G11=0,0,EG11/$G11*100)</f>
        <v>40</v>
      </c>
      <c r="EI11" s="60">
        <f>EC11+[1]jun!EI11</f>
        <v>87</v>
      </c>
      <c r="EJ11" s="67">
        <f t="shared" ref="EJ11:EJ13" si="118">IF($H11=0,0,EI11/$H11*100)</f>
        <v>35.365853658536587</v>
      </c>
      <c r="EK11" s="65">
        <v>10</v>
      </c>
      <c r="EL11" s="66">
        <f t="shared" si="18"/>
        <v>8.2644628099173563</v>
      </c>
      <c r="EM11" s="65">
        <v>8</v>
      </c>
      <c r="EN11" s="66">
        <f t="shared" si="19"/>
        <v>6.4</v>
      </c>
      <c r="EO11" s="60">
        <f t="shared" ref="EO11:EO13" si="119">EK11+EM11</f>
        <v>18</v>
      </c>
      <c r="EP11" s="67">
        <f t="shared" si="20"/>
        <v>7.3170731707317067</v>
      </c>
      <c r="EQ11" s="63">
        <f>EK11+[1]jun!EQ11</f>
        <v>53</v>
      </c>
      <c r="ER11" s="66">
        <f t="shared" si="21"/>
        <v>43.801652892561982</v>
      </c>
      <c r="ES11" s="60">
        <f>EM11+[1]jun!ES11</f>
        <v>66</v>
      </c>
      <c r="ET11" s="66">
        <f t="shared" si="22"/>
        <v>52.800000000000004</v>
      </c>
      <c r="EU11" s="60">
        <f>EO11+[1]jun!EU11</f>
        <v>119</v>
      </c>
      <c r="EV11" s="67">
        <f t="shared" si="23"/>
        <v>48.373983739837399</v>
      </c>
      <c r="EW11" s="65">
        <v>10</v>
      </c>
      <c r="EX11" s="66">
        <f t="shared" si="24"/>
        <v>8.2644628099173563</v>
      </c>
      <c r="EY11" s="65">
        <v>8</v>
      </c>
      <c r="EZ11" s="66">
        <f t="shared" si="25"/>
        <v>6.4</v>
      </c>
      <c r="FA11" s="60">
        <f t="shared" ref="FA11:FA13" si="120">EW11+EY11</f>
        <v>18</v>
      </c>
      <c r="FB11" s="67">
        <f t="shared" si="26"/>
        <v>7.3170731707317067</v>
      </c>
      <c r="FC11" s="63">
        <f>EW11+[1]jun!FC11</f>
        <v>52</v>
      </c>
      <c r="FD11" s="66">
        <f t="shared" si="27"/>
        <v>42.97520661157025</v>
      </c>
      <c r="FE11" s="60">
        <f>EY11+[1]jun!FE11</f>
        <v>65</v>
      </c>
      <c r="FF11" s="66">
        <f t="shared" si="28"/>
        <v>52</v>
      </c>
      <c r="FG11" s="60">
        <f>FA11+[1]jun!FG11</f>
        <v>117</v>
      </c>
      <c r="FH11" s="67">
        <f t="shared" si="29"/>
        <v>47.560975609756099</v>
      </c>
      <c r="FI11" s="65">
        <v>6</v>
      </c>
      <c r="FJ11" s="66">
        <f t="shared" si="30"/>
        <v>4.9586776859504136</v>
      </c>
      <c r="FK11" s="65">
        <v>7</v>
      </c>
      <c r="FL11" s="66">
        <f t="shared" si="31"/>
        <v>5.6000000000000005</v>
      </c>
      <c r="FM11" s="60">
        <f t="shared" ref="FM11:FM13" si="121">FI11+FK11</f>
        <v>13</v>
      </c>
      <c r="FN11" s="67">
        <f t="shared" si="32"/>
        <v>5.2845528455284558</v>
      </c>
      <c r="FO11" s="63">
        <f>FI11+[1]jun!FO11</f>
        <v>49</v>
      </c>
      <c r="FP11" s="66">
        <f t="shared" si="33"/>
        <v>40.495867768595041</v>
      </c>
      <c r="FQ11" s="60">
        <f>FK11+[1]jun!FQ11</f>
        <v>59</v>
      </c>
      <c r="FR11" s="66">
        <f t="shared" si="34"/>
        <v>47.199999999999996</v>
      </c>
      <c r="FS11" s="60">
        <f t="shared" ref="FS11:FS13" si="122">FO11+FQ11</f>
        <v>108</v>
      </c>
      <c r="FT11" s="67">
        <f t="shared" si="35"/>
        <v>43.902439024390247</v>
      </c>
      <c r="FU11" s="65">
        <v>0</v>
      </c>
      <c r="FV11" s="66">
        <f t="shared" si="36"/>
        <v>0</v>
      </c>
      <c r="FW11" s="65">
        <v>0</v>
      </c>
      <c r="FX11" s="66">
        <f t="shared" si="37"/>
        <v>0</v>
      </c>
      <c r="FY11" s="60">
        <f t="shared" ref="FY11:FY13" si="123">FU11+FW11</f>
        <v>0</v>
      </c>
      <c r="FZ11" s="67">
        <f t="shared" si="38"/>
        <v>0</v>
      </c>
      <c r="GA11" s="63">
        <f>FU11+[1]jun!GA11</f>
        <v>58</v>
      </c>
      <c r="GB11" s="66">
        <f t="shared" si="39"/>
        <v>47.933884297520663</v>
      </c>
      <c r="GC11" s="60">
        <f>FW11+[1]jun!GC11</f>
        <v>64</v>
      </c>
      <c r="GD11" s="66">
        <f t="shared" si="40"/>
        <v>51.2</v>
      </c>
      <c r="GE11" s="60">
        <f t="shared" ref="GE11:GE13" si="124">GA11+GC11</f>
        <v>122</v>
      </c>
      <c r="GF11" s="67">
        <f t="shared" si="41"/>
        <v>49.59349593495935</v>
      </c>
      <c r="GG11" s="65">
        <v>0</v>
      </c>
      <c r="GH11" s="66">
        <f t="shared" si="42"/>
        <v>0</v>
      </c>
      <c r="GI11" s="65">
        <v>0</v>
      </c>
      <c r="GJ11" s="66">
        <f t="shared" si="43"/>
        <v>0</v>
      </c>
      <c r="GK11" s="60">
        <f t="shared" ref="GK11:GK13" si="125">GG11+GI11</f>
        <v>0</v>
      </c>
      <c r="GL11" s="67">
        <f t="shared" si="44"/>
        <v>0</v>
      </c>
      <c r="GM11" s="63">
        <f>GG11+[1]jun!GM11</f>
        <v>0</v>
      </c>
      <c r="GN11" s="66">
        <f t="shared" si="45"/>
        <v>0</v>
      </c>
      <c r="GO11" s="60">
        <f>GI11+[1]jun!GO11</f>
        <v>0</v>
      </c>
      <c r="GP11" s="66">
        <f t="shared" si="46"/>
        <v>0</v>
      </c>
      <c r="GQ11" s="60">
        <f t="shared" ref="GQ11:GQ13" si="126">GM11+GO11</f>
        <v>0</v>
      </c>
      <c r="GR11" s="67">
        <f t="shared" si="47"/>
        <v>0</v>
      </c>
      <c r="GS11" s="65">
        <v>0</v>
      </c>
      <c r="GT11" s="66">
        <f t="shared" si="48"/>
        <v>0</v>
      </c>
      <c r="GU11" s="65">
        <v>0</v>
      </c>
      <c r="GV11" s="66">
        <f t="shared" si="49"/>
        <v>0</v>
      </c>
      <c r="GW11" s="60">
        <f t="shared" ref="GW11:GW13" si="127">GS11+GU11</f>
        <v>0</v>
      </c>
      <c r="GX11" s="67">
        <f t="shared" si="50"/>
        <v>0</v>
      </c>
      <c r="GY11" s="63">
        <f>GS11+[1]jun!GY11</f>
        <v>57</v>
      </c>
      <c r="GZ11" s="66">
        <f t="shared" si="51"/>
        <v>47.107438016528924</v>
      </c>
      <c r="HA11" s="60">
        <f>GU11+[1]jun!HA11</f>
        <v>63</v>
      </c>
      <c r="HB11" s="66">
        <f t="shared" si="52"/>
        <v>50.4</v>
      </c>
      <c r="HC11" s="60">
        <f t="shared" ref="HC11:HC13" si="128">GY11+HA11</f>
        <v>120</v>
      </c>
      <c r="HD11" s="67">
        <f t="shared" si="53"/>
        <v>48.780487804878049</v>
      </c>
      <c r="HE11" s="60">
        <f>'[1]Data Dasar'!I12</f>
        <v>113</v>
      </c>
      <c r="HF11" s="60">
        <f>'[1]Data Dasar'!J12</f>
        <v>118</v>
      </c>
      <c r="HG11" s="60">
        <f>'[1]Data Dasar'!K12</f>
        <v>231</v>
      </c>
      <c r="HH11" s="65">
        <v>2</v>
      </c>
      <c r="HI11" s="66">
        <f t="shared" ref="HI11:HI13" si="129">IF(HE11=0,0,HH11/HE11*100)</f>
        <v>1.7699115044247788</v>
      </c>
      <c r="HJ11" s="65">
        <v>3</v>
      </c>
      <c r="HK11" s="66">
        <f t="shared" ref="HK11:HK13" si="130">IF(HF11=0,0,HJ11/HF11*100)</f>
        <v>2.5423728813559325</v>
      </c>
      <c r="HL11" s="60">
        <f t="shared" ref="HL11:HL13" si="131">HJ11+HH11</f>
        <v>5</v>
      </c>
      <c r="HM11" s="67">
        <f t="shared" ref="HM11:HM13" si="132">IF(HG11=0,0,HL11/HG11*100)</f>
        <v>2.1645021645021645</v>
      </c>
      <c r="HN11" s="63">
        <f>HH11+[1]jun!HN11</f>
        <v>26</v>
      </c>
      <c r="HO11" s="66">
        <f t="shared" ref="HO11:HO13" si="133">IF(HE11=0,0,HN11/HE11*100)</f>
        <v>23.008849557522122</v>
      </c>
      <c r="HP11" s="60">
        <f>HJ11+[1]jun!HP11</f>
        <v>23</v>
      </c>
      <c r="HQ11" s="66">
        <f t="shared" ref="HQ11:HQ13" si="134">IF(HF11=0,0,HP11/HF11*100)</f>
        <v>19.491525423728813</v>
      </c>
      <c r="HR11" s="60">
        <f t="shared" ref="HR11:HR13" si="135">HN11+HP11</f>
        <v>49</v>
      </c>
      <c r="HS11" s="67">
        <v>8</v>
      </c>
      <c r="HT11" s="65">
        <v>3</v>
      </c>
      <c r="HU11" s="66">
        <f t="shared" si="54"/>
        <v>2.6548672566371683</v>
      </c>
      <c r="HV11" s="65">
        <v>7</v>
      </c>
      <c r="HW11" s="66">
        <f t="shared" ref="HW11:HW13" si="136">IF(HF11=0,0,HV11/HF11*100)</f>
        <v>5.9322033898305087</v>
      </c>
      <c r="HX11" s="60">
        <f t="shared" ref="HX11:HX13" si="137">HV11+HT11</f>
        <v>10</v>
      </c>
      <c r="HY11" s="67">
        <f t="shared" ref="HY11:HY13" si="138">IF(HG11=0,0,HX11/HG11*100)</f>
        <v>4.329004329004329</v>
      </c>
      <c r="HZ11" s="63">
        <f>HT11+[1]jun!HZ11</f>
        <v>54</v>
      </c>
      <c r="IA11" s="66">
        <f t="shared" ref="IA11:IA13" si="139">IF(HE11=0,0,HZ11/HE11*100)</f>
        <v>47.787610619469028</v>
      </c>
      <c r="IB11" s="60">
        <f>HV11+[1]jun!IB11</f>
        <v>53</v>
      </c>
      <c r="IC11" s="66">
        <f t="shared" ref="IC11:IC13" si="140">IF(HF11=0,0,IB11/HF11*100)</f>
        <v>44.915254237288138</v>
      </c>
      <c r="ID11" s="60">
        <f t="shared" ref="ID11:ID13" si="141">HZ11+IB11</f>
        <v>107</v>
      </c>
      <c r="IE11" s="67">
        <f t="shared" ref="IE11:IE13" si="142">IF(HG11=0,0,ID11/HG11*100)</f>
        <v>46.320346320346324</v>
      </c>
      <c r="IF11" s="65"/>
      <c r="IG11" s="66">
        <f t="shared" si="55"/>
        <v>0</v>
      </c>
      <c r="IH11" s="65"/>
      <c r="II11" s="66">
        <f t="shared" si="56"/>
        <v>0</v>
      </c>
      <c r="IJ11" s="60">
        <f t="shared" ref="IJ11:IJ13" si="143">IF11+IH11</f>
        <v>0</v>
      </c>
      <c r="IK11" s="60">
        <f t="shared" ref="IK11:IK13" si="144">IF(HG11=0,0,IJ11/HG11*100)</f>
        <v>0</v>
      </c>
      <c r="IL11" s="63">
        <f>IF11+[1]jun!IL11</f>
        <v>51</v>
      </c>
      <c r="IM11" s="66">
        <f t="shared" si="57"/>
        <v>45.132743362831853</v>
      </c>
      <c r="IN11" s="60">
        <f>IH11+[1]jun!IN11</f>
        <v>49</v>
      </c>
      <c r="IO11" s="66">
        <f t="shared" si="58"/>
        <v>41.525423728813557</v>
      </c>
      <c r="IP11" s="60">
        <f t="shared" ref="IP11:IP13" si="145">IL11+IN11</f>
        <v>100</v>
      </c>
      <c r="IQ11" s="60">
        <f t="shared" ref="IQ11:IQ13" si="146">IF(HG11=0,0,IP11/HG11*100)</f>
        <v>43.290043290043286</v>
      </c>
    </row>
    <row r="12" spans="1:251" s="6" customFormat="1" ht="21.75" customHeight="1" x14ac:dyDescent="0.2">
      <c r="A12" s="61">
        <f>'[1]Data Dasar'!A13</f>
        <v>3</v>
      </c>
      <c r="B12" s="62" t="str">
        <f>'[1]Data Dasar'!B13</f>
        <v>TASIK MADU</v>
      </c>
      <c r="C12" s="63">
        <f>'[1]Data Dasar'!C13</f>
        <v>49</v>
      </c>
      <c r="D12" s="60">
        <f>'[1]Data Dasar'!D13</f>
        <v>49</v>
      </c>
      <c r="E12" s="64">
        <f>'[1]Data Dasar'!E13</f>
        <v>98</v>
      </c>
      <c r="F12" s="63">
        <f>'[1]Data Dasar'!F13</f>
        <v>53</v>
      </c>
      <c r="G12" s="60">
        <f>'[1]Data Dasar'!G13</f>
        <v>55</v>
      </c>
      <c r="H12" s="64">
        <f>'[1]Data Dasar'!H13</f>
        <v>108</v>
      </c>
      <c r="I12" s="65">
        <v>6</v>
      </c>
      <c r="J12" s="66">
        <f t="shared" si="59"/>
        <v>12.244897959183673</v>
      </c>
      <c r="K12" s="65">
        <v>4</v>
      </c>
      <c r="L12" s="66">
        <f t="shared" si="60"/>
        <v>8.1632653061224492</v>
      </c>
      <c r="M12" s="60">
        <f t="shared" si="61"/>
        <v>10</v>
      </c>
      <c r="N12" s="67">
        <f t="shared" si="62"/>
        <v>10.204081632653061</v>
      </c>
      <c r="O12" s="63">
        <f>I12+[1]jun!O12</f>
        <v>41</v>
      </c>
      <c r="P12" s="66">
        <f t="shared" si="63"/>
        <v>83.673469387755105</v>
      </c>
      <c r="Q12" s="60">
        <f>K12+[1]jun!Q12</f>
        <v>33</v>
      </c>
      <c r="R12" s="66">
        <f t="shared" si="64"/>
        <v>67.346938775510196</v>
      </c>
      <c r="S12" s="60">
        <f>M12+[1]jun!S12</f>
        <v>63</v>
      </c>
      <c r="T12" s="67">
        <f t="shared" si="65"/>
        <v>64.285714285714292</v>
      </c>
      <c r="U12" s="65">
        <v>0</v>
      </c>
      <c r="V12" s="66">
        <f t="shared" si="66"/>
        <v>0</v>
      </c>
      <c r="W12" s="65">
        <v>0</v>
      </c>
      <c r="X12" s="66">
        <f t="shared" si="67"/>
        <v>0</v>
      </c>
      <c r="Y12" s="60">
        <f t="shared" si="68"/>
        <v>0</v>
      </c>
      <c r="Z12" s="67">
        <f t="shared" si="69"/>
        <v>0</v>
      </c>
      <c r="AA12" s="63">
        <f>U12+[1]jun!AA12</f>
        <v>0</v>
      </c>
      <c r="AB12" s="66">
        <f t="shared" si="70"/>
        <v>0</v>
      </c>
      <c r="AC12" s="60">
        <f>W12+[1]jun!AC12</f>
        <v>0</v>
      </c>
      <c r="AD12" s="66">
        <f t="shared" si="71"/>
        <v>0</v>
      </c>
      <c r="AE12" s="60">
        <f>Y12+[1]jun!AE12</f>
        <v>0</v>
      </c>
      <c r="AF12" s="67">
        <f t="shared" si="72"/>
        <v>0</v>
      </c>
      <c r="AG12" s="68">
        <f t="shared" si="73"/>
        <v>6</v>
      </c>
      <c r="AH12" s="66">
        <f t="shared" si="74"/>
        <v>0</v>
      </c>
      <c r="AI12" s="68">
        <f t="shared" si="73"/>
        <v>4</v>
      </c>
      <c r="AJ12" s="66">
        <f t="shared" si="75"/>
        <v>0</v>
      </c>
      <c r="AK12" s="60">
        <f t="shared" si="76"/>
        <v>10</v>
      </c>
      <c r="AL12" s="67">
        <f t="shared" si="77"/>
        <v>0</v>
      </c>
      <c r="AM12" s="63">
        <f>AG12+[1]jun!AM12</f>
        <v>41</v>
      </c>
      <c r="AN12" s="66">
        <f t="shared" si="78"/>
        <v>0</v>
      </c>
      <c r="AO12" s="60">
        <f>AI12+[1]jun!AO12</f>
        <v>33</v>
      </c>
      <c r="AP12" s="66">
        <f t="shared" si="79"/>
        <v>0</v>
      </c>
      <c r="AQ12" s="60">
        <f>AK12+[1]jun!AQ12</f>
        <v>74</v>
      </c>
      <c r="AR12" s="67">
        <f t="shared" si="80"/>
        <v>0</v>
      </c>
      <c r="AS12" s="65">
        <v>6</v>
      </c>
      <c r="AT12" s="66">
        <f t="shared" si="81"/>
        <v>12.244897959183673</v>
      </c>
      <c r="AU12" s="65">
        <v>4</v>
      </c>
      <c r="AV12" s="66">
        <f t="shared" si="82"/>
        <v>8.1632653061224492</v>
      </c>
      <c r="AW12" s="60">
        <f t="shared" si="83"/>
        <v>10</v>
      </c>
      <c r="AX12" s="67">
        <f t="shared" si="84"/>
        <v>10.204081632653061</v>
      </c>
      <c r="AY12" s="63">
        <f>AS12+[1]jun!AY12</f>
        <v>38</v>
      </c>
      <c r="AZ12" s="66">
        <f t="shared" si="85"/>
        <v>77.551020408163268</v>
      </c>
      <c r="BA12" s="60">
        <f>AU12+[1]jun!BA12</f>
        <v>30</v>
      </c>
      <c r="BB12" s="66">
        <f t="shared" si="86"/>
        <v>61.224489795918366</v>
      </c>
      <c r="BC12" s="60">
        <f>AW12+[1]jun!BC12</f>
        <v>68</v>
      </c>
      <c r="BD12" s="67">
        <f t="shared" si="87"/>
        <v>69.387755102040813</v>
      </c>
      <c r="BE12" s="65">
        <v>6</v>
      </c>
      <c r="BF12" s="66">
        <f t="shared" si="88"/>
        <v>12.244897959183673</v>
      </c>
      <c r="BG12" s="65">
        <v>4</v>
      </c>
      <c r="BH12" s="66">
        <f t="shared" si="89"/>
        <v>8.1632653061224492</v>
      </c>
      <c r="BI12" s="60">
        <f t="shared" si="90"/>
        <v>10</v>
      </c>
      <c r="BJ12" s="67">
        <f t="shared" si="91"/>
        <v>10.204081632653061</v>
      </c>
      <c r="BK12" s="63">
        <f>BE12+[1]jun!BK12</f>
        <v>38</v>
      </c>
      <c r="BL12" s="66">
        <f t="shared" si="92"/>
        <v>77.551020408163268</v>
      </c>
      <c r="BM12" s="60">
        <f>BG12+[1]jun!BM12</f>
        <v>30</v>
      </c>
      <c r="BN12" s="66">
        <f t="shared" si="93"/>
        <v>61.224489795918366</v>
      </c>
      <c r="BO12" s="60">
        <f>BI12+[1]jun!BO12</f>
        <v>68</v>
      </c>
      <c r="BP12" s="67">
        <f t="shared" si="94"/>
        <v>69.387755102040813</v>
      </c>
      <c r="BQ12" s="65">
        <v>6</v>
      </c>
      <c r="BR12" s="66">
        <f t="shared" si="0"/>
        <v>11.320754716981133</v>
      </c>
      <c r="BS12" s="65">
        <v>8</v>
      </c>
      <c r="BT12" s="66">
        <f t="shared" si="1"/>
        <v>14.545454545454545</v>
      </c>
      <c r="BU12" s="60">
        <f t="shared" si="95"/>
        <v>14</v>
      </c>
      <c r="BV12" s="67">
        <f t="shared" si="2"/>
        <v>12.962962962962962</v>
      </c>
      <c r="BW12" s="63">
        <f>BQ12+[1]jun!BW12</f>
        <v>28</v>
      </c>
      <c r="BX12" s="66">
        <f t="shared" si="3"/>
        <v>52.830188679245282</v>
      </c>
      <c r="BY12" s="60">
        <f>BS12+[1]jun!BY12</f>
        <v>29</v>
      </c>
      <c r="BZ12" s="66">
        <f t="shared" si="4"/>
        <v>52.72727272727272</v>
      </c>
      <c r="CA12" s="60">
        <f>BU12+[1]jun!CA12</f>
        <v>57</v>
      </c>
      <c r="CB12" s="67">
        <f t="shared" si="5"/>
        <v>52.777777777777779</v>
      </c>
      <c r="CC12" s="65">
        <v>6</v>
      </c>
      <c r="CD12" s="66">
        <f t="shared" si="6"/>
        <v>11.320754716981133</v>
      </c>
      <c r="CE12" s="65">
        <v>8</v>
      </c>
      <c r="CF12" s="66">
        <f t="shared" si="7"/>
        <v>14.545454545454545</v>
      </c>
      <c r="CG12" s="60">
        <f t="shared" si="96"/>
        <v>14</v>
      </c>
      <c r="CH12" s="67">
        <f t="shared" si="8"/>
        <v>12.962962962962962</v>
      </c>
      <c r="CI12" s="63">
        <f>CC12+[1]jun!CI12</f>
        <v>28</v>
      </c>
      <c r="CJ12" s="66">
        <f t="shared" si="9"/>
        <v>52.830188679245282</v>
      </c>
      <c r="CK12" s="60">
        <f>CE12+[1]jun!CK12</f>
        <v>29</v>
      </c>
      <c r="CL12" s="66">
        <f t="shared" si="10"/>
        <v>52.72727272727272</v>
      </c>
      <c r="CM12" s="60">
        <f>CG12+[1]jun!CM12</f>
        <v>57</v>
      </c>
      <c r="CN12" s="67">
        <f t="shared" si="11"/>
        <v>52.777777777777779</v>
      </c>
      <c r="CO12" s="65">
        <v>1</v>
      </c>
      <c r="CP12" s="66">
        <f t="shared" si="97"/>
        <v>1.8867924528301887</v>
      </c>
      <c r="CQ12" s="65">
        <v>4</v>
      </c>
      <c r="CR12" s="66">
        <f t="shared" si="98"/>
        <v>7.2727272727272725</v>
      </c>
      <c r="CS12" s="60">
        <f t="shared" si="99"/>
        <v>5</v>
      </c>
      <c r="CT12" s="67">
        <f t="shared" si="100"/>
        <v>4.6296296296296298</v>
      </c>
      <c r="CU12" s="63">
        <f>CO12+[1]jun!CU12</f>
        <v>13</v>
      </c>
      <c r="CV12" s="66">
        <f t="shared" si="101"/>
        <v>24.528301886792452</v>
      </c>
      <c r="CW12" s="60">
        <f>CQ12+[1]jun!CW12</f>
        <v>21</v>
      </c>
      <c r="CX12" s="66">
        <f t="shared" si="102"/>
        <v>38.181818181818187</v>
      </c>
      <c r="CY12" s="60">
        <f>CS12+[1]jun!CY12</f>
        <v>34</v>
      </c>
      <c r="CZ12" s="67">
        <f t="shared" si="103"/>
        <v>31.481481481481481</v>
      </c>
      <c r="DA12" s="65">
        <v>8</v>
      </c>
      <c r="DB12" s="66">
        <f t="shared" si="104"/>
        <v>15.09433962264151</v>
      </c>
      <c r="DC12" s="65">
        <v>8</v>
      </c>
      <c r="DD12" s="66">
        <f t="shared" si="105"/>
        <v>14.545454545454545</v>
      </c>
      <c r="DE12" s="60">
        <f t="shared" si="106"/>
        <v>16</v>
      </c>
      <c r="DF12" s="67">
        <f t="shared" si="107"/>
        <v>14.814814814814813</v>
      </c>
      <c r="DG12" s="63">
        <f>DA12+[1]jun!DG12</f>
        <v>23</v>
      </c>
      <c r="DH12" s="66">
        <f t="shared" si="108"/>
        <v>43.39622641509434</v>
      </c>
      <c r="DI12" s="60">
        <f>DC12+[1]jun!DI12</f>
        <v>35</v>
      </c>
      <c r="DJ12" s="66">
        <f t="shared" si="109"/>
        <v>63.636363636363633</v>
      </c>
      <c r="DK12" s="60">
        <f>DE12+[1]jun!DK12</f>
        <v>58</v>
      </c>
      <c r="DL12" s="67">
        <f t="shared" si="110"/>
        <v>53.703703703703709</v>
      </c>
      <c r="DM12" s="65">
        <v>8</v>
      </c>
      <c r="DN12" s="66">
        <f t="shared" si="12"/>
        <v>15.09433962264151</v>
      </c>
      <c r="DO12" s="65">
        <v>8</v>
      </c>
      <c r="DP12" s="66">
        <f t="shared" si="13"/>
        <v>14.545454545454545</v>
      </c>
      <c r="DQ12" s="60">
        <f t="shared" si="111"/>
        <v>16</v>
      </c>
      <c r="DR12" s="67">
        <f t="shared" si="14"/>
        <v>14.814814814814813</v>
      </c>
      <c r="DS12" s="63">
        <f>DM12+[1]jun!DS12</f>
        <v>23</v>
      </c>
      <c r="DT12" s="66">
        <f t="shared" si="15"/>
        <v>43.39622641509434</v>
      </c>
      <c r="DU12" s="60">
        <f>DO12+[1]jun!DU12</f>
        <v>34</v>
      </c>
      <c r="DV12" s="66">
        <f t="shared" si="16"/>
        <v>61.818181818181813</v>
      </c>
      <c r="DW12" s="60">
        <f>DQ12+[1]jun!DW12</f>
        <v>57</v>
      </c>
      <c r="DX12" s="67">
        <f t="shared" si="17"/>
        <v>52.777777777777779</v>
      </c>
      <c r="DY12" s="65">
        <v>3</v>
      </c>
      <c r="DZ12" s="66">
        <f t="shared" si="112"/>
        <v>5.6603773584905666</v>
      </c>
      <c r="EA12" s="65">
        <v>4</v>
      </c>
      <c r="EB12" s="66">
        <f t="shared" si="113"/>
        <v>7.2727272727272725</v>
      </c>
      <c r="EC12" s="60">
        <f t="shared" si="114"/>
        <v>7</v>
      </c>
      <c r="ED12" s="67">
        <f t="shared" si="115"/>
        <v>6.481481481481481</v>
      </c>
      <c r="EE12" s="63">
        <f>DY12+[1]jun!EE12</f>
        <v>17</v>
      </c>
      <c r="EF12" s="66">
        <f t="shared" si="116"/>
        <v>32.075471698113205</v>
      </c>
      <c r="EG12" s="60">
        <f>EA12+[1]jun!EG12</f>
        <v>26</v>
      </c>
      <c r="EH12" s="66">
        <f t="shared" si="117"/>
        <v>47.272727272727273</v>
      </c>
      <c r="EI12" s="60">
        <f>EC12+[1]jun!EI12</f>
        <v>43</v>
      </c>
      <c r="EJ12" s="67">
        <f t="shared" si="118"/>
        <v>39.814814814814817</v>
      </c>
      <c r="EK12" s="65">
        <v>9</v>
      </c>
      <c r="EL12" s="66">
        <f t="shared" si="18"/>
        <v>16.981132075471699</v>
      </c>
      <c r="EM12" s="65">
        <v>8</v>
      </c>
      <c r="EN12" s="66">
        <f t="shared" si="19"/>
        <v>14.545454545454545</v>
      </c>
      <c r="EO12" s="60">
        <f t="shared" si="119"/>
        <v>17</v>
      </c>
      <c r="EP12" s="67">
        <f t="shared" si="20"/>
        <v>15.74074074074074</v>
      </c>
      <c r="EQ12" s="63">
        <f>EK12+[1]jun!EQ12</f>
        <v>26</v>
      </c>
      <c r="ER12" s="66">
        <f t="shared" si="21"/>
        <v>49.056603773584904</v>
      </c>
      <c r="ES12" s="60">
        <f>EM12+[1]jun!ES12</f>
        <v>30</v>
      </c>
      <c r="ET12" s="66">
        <f t="shared" si="22"/>
        <v>54.54545454545454</v>
      </c>
      <c r="EU12" s="60">
        <f>EO12+[1]jun!EU12</f>
        <v>56</v>
      </c>
      <c r="EV12" s="67">
        <f t="shared" si="23"/>
        <v>51.851851851851848</v>
      </c>
      <c r="EW12" s="65">
        <v>9</v>
      </c>
      <c r="EX12" s="66">
        <f t="shared" si="24"/>
        <v>16.981132075471699</v>
      </c>
      <c r="EY12" s="65">
        <v>10</v>
      </c>
      <c r="EZ12" s="66">
        <f t="shared" si="25"/>
        <v>18.181818181818183</v>
      </c>
      <c r="FA12" s="60">
        <f t="shared" si="120"/>
        <v>19</v>
      </c>
      <c r="FB12" s="67">
        <f t="shared" si="26"/>
        <v>17.592592592592592</v>
      </c>
      <c r="FC12" s="63">
        <f>EW12+[1]jun!FC12</f>
        <v>24</v>
      </c>
      <c r="FD12" s="66">
        <f t="shared" si="27"/>
        <v>45.283018867924532</v>
      </c>
      <c r="FE12" s="60">
        <f>EY12+[1]jun!FE12</f>
        <v>31</v>
      </c>
      <c r="FF12" s="66">
        <f t="shared" si="28"/>
        <v>56.36363636363636</v>
      </c>
      <c r="FG12" s="60">
        <f>FA12+[1]jun!FG12</f>
        <v>55</v>
      </c>
      <c r="FH12" s="67">
        <f t="shared" si="29"/>
        <v>50.925925925925931</v>
      </c>
      <c r="FI12" s="65">
        <v>3</v>
      </c>
      <c r="FJ12" s="66">
        <f t="shared" si="30"/>
        <v>5.6603773584905666</v>
      </c>
      <c r="FK12" s="65">
        <v>6</v>
      </c>
      <c r="FL12" s="66">
        <f t="shared" si="31"/>
        <v>10.909090909090908</v>
      </c>
      <c r="FM12" s="60">
        <f t="shared" si="121"/>
        <v>9</v>
      </c>
      <c r="FN12" s="67">
        <f t="shared" si="32"/>
        <v>8.3333333333333321</v>
      </c>
      <c r="FO12" s="63">
        <f>FI12+[1]jun!FO12</f>
        <v>27</v>
      </c>
      <c r="FP12" s="66">
        <f t="shared" si="33"/>
        <v>50.943396226415096</v>
      </c>
      <c r="FQ12" s="60">
        <f>FK12+[1]jun!FQ12</f>
        <v>28</v>
      </c>
      <c r="FR12" s="66">
        <f t="shared" si="34"/>
        <v>50.909090909090907</v>
      </c>
      <c r="FS12" s="60">
        <f t="shared" si="122"/>
        <v>55</v>
      </c>
      <c r="FT12" s="67">
        <f t="shared" si="35"/>
        <v>50.925925925925931</v>
      </c>
      <c r="FU12" s="65">
        <v>0</v>
      </c>
      <c r="FV12" s="66">
        <f t="shared" si="36"/>
        <v>0</v>
      </c>
      <c r="FW12" s="65">
        <v>0</v>
      </c>
      <c r="FX12" s="66">
        <f t="shared" si="37"/>
        <v>0</v>
      </c>
      <c r="FY12" s="60">
        <f t="shared" si="123"/>
        <v>0</v>
      </c>
      <c r="FZ12" s="67">
        <f t="shared" si="38"/>
        <v>0</v>
      </c>
      <c r="GA12" s="63">
        <f>FU12+[1]jun!GA12</f>
        <v>22</v>
      </c>
      <c r="GB12" s="66">
        <f t="shared" si="39"/>
        <v>41.509433962264154</v>
      </c>
      <c r="GC12" s="60">
        <f>FW12+[1]jun!GC12</f>
        <v>28</v>
      </c>
      <c r="GD12" s="66">
        <f t="shared" si="40"/>
        <v>50.909090909090907</v>
      </c>
      <c r="GE12" s="60">
        <f t="shared" si="124"/>
        <v>50</v>
      </c>
      <c r="GF12" s="67">
        <f t="shared" si="41"/>
        <v>46.296296296296298</v>
      </c>
      <c r="GG12" s="65">
        <v>0</v>
      </c>
      <c r="GH12" s="66">
        <f t="shared" si="42"/>
        <v>0</v>
      </c>
      <c r="GI12" s="65">
        <v>0</v>
      </c>
      <c r="GJ12" s="66">
        <f t="shared" si="43"/>
        <v>0</v>
      </c>
      <c r="GK12" s="60">
        <f t="shared" si="125"/>
        <v>0</v>
      </c>
      <c r="GL12" s="67">
        <f t="shared" si="44"/>
        <v>0</v>
      </c>
      <c r="GM12" s="63">
        <f>GG12+[1]jun!GM12</f>
        <v>0</v>
      </c>
      <c r="GN12" s="66">
        <f t="shared" si="45"/>
        <v>0</v>
      </c>
      <c r="GO12" s="60">
        <f>GI12+[1]jun!GO12</f>
        <v>0</v>
      </c>
      <c r="GP12" s="66">
        <f t="shared" si="46"/>
        <v>0</v>
      </c>
      <c r="GQ12" s="60">
        <f t="shared" si="126"/>
        <v>0</v>
      </c>
      <c r="GR12" s="67">
        <f t="shared" si="47"/>
        <v>0</v>
      </c>
      <c r="GS12" s="65">
        <v>0</v>
      </c>
      <c r="GT12" s="66">
        <f t="shared" si="48"/>
        <v>0</v>
      </c>
      <c r="GU12" s="65">
        <v>0</v>
      </c>
      <c r="GV12" s="66">
        <f t="shared" si="49"/>
        <v>0</v>
      </c>
      <c r="GW12" s="60">
        <f t="shared" si="127"/>
        <v>0</v>
      </c>
      <c r="GX12" s="67">
        <f t="shared" si="50"/>
        <v>0</v>
      </c>
      <c r="GY12" s="63">
        <f>GS12+[1]jun!GY12</f>
        <v>22</v>
      </c>
      <c r="GZ12" s="66">
        <f t="shared" si="51"/>
        <v>41.509433962264154</v>
      </c>
      <c r="HA12" s="60">
        <f>GU12+[1]jun!HA12</f>
        <v>28</v>
      </c>
      <c r="HB12" s="66">
        <f t="shared" si="52"/>
        <v>50.909090909090907</v>
      </c>
      <c r="HC12" s="60">
        <f t="shared" si="128"/>
        <v>50</v>
      </c>
      <c r="HD12" s="67">
        <f t="shared" si="53"/>
        <v>46.296296296296298</v>
      </c>
      <c r="HE12" s="60">
        <f>'[1]Data Dasar'!I13</f>
        <v>48</v>
      </c>
      <c r="HF12" s="60">
        <f>'[1]Data Dasar'!J13</f>
        <v>47</v>
      </c>
      <c r="HG12" s="60">
        <f>'[1]Data Dasar'!K13</f>
        <v>95</v>
      </c>
      <c r="HH12" s="65">
        <v>10</v>
      </c>
      <c r="HI12" s="66">
        <f t="shared" si="129"/>
        <v>20.833333333333336</v>
      </c>
      <c r="HJ12" s="65">
        <v>9</v>
      </c>
      <c r="HK12" s="66">
        <f t="shared" si="130"/>
        <v>19.148936170212767</v>
      </c>
      <c r="HL12" s="60">
        <f t="shared" si="131"/>
        <v>19</v>
      </c>
      <c r="HM12" s="67">
        <f t="shared" si="132"/>
        <v>20</v>
      </c>
      <c r="HN12" s="63">
        <f>HH12+[1]jun!HN12</f>
        <v>18</v>
      </c>
      <c r="HO12" s="66">
        <f t="shared" si="133"/>
        <v>37.5</v>
      </c>
      <c r="HP12" s="60">
        <f>HJ12+[1]jun!HP12</f>
        <v>14</v>
      </c>
      <c r="HQ12" s="66">
        <f t="shared" si="134"/>
        <v>29.787234042553191</v>
      </c>
      <c r="HR12" s="60">
        <f t="shared" si="135"/>
        <v>32</v>
      </c>
      <c r="HS12" s="67">
        <f t="shared" ref="HS12:HS13" si="147">IF(HG12=0,0,HR12/HG12*100)</f>
        <v>33.684210526315788</v>
      </c>
      <c r="HT12" s="65">
        <v>0</v>
      </c>
      <c r="HU12" s="66">
        <f t="shared" si="54"/>
        <v>0</v>
      </c>
      <c r="HV12" s="65">
        <v>0</v>
      </c>
      <c r="HW12" s="66">
        <f t="shared" si="136"/>
        <v>0</v>
      </c>
      <c r="HX12" s="60">
        <f t="shared" si="137"/>
        <v>0</v>
      </c>
      <c r="HY12" s="67">
        <f t="shared" si="138"/>
        <v>0</v>
      </c>
      <c r="HZ12" s="63">
        <f>HT12+[1]jun!HZ12</f>
        <v>31</v>
      </c>
      <c r="IA12" s="66">
        <f t="shared" si="139"/>
        <v>64.583333333333343</v>
      </c>
      <c r="IB12" s="60">
        <f>HV12+[1]jun!IB12</f>
        <v>23</v>
      </c>
      <c r="IC12" s="66">
        <f t="shared" si="140"/>
        <v>48.936170212765958</v>
      </c>
      <c r="ID12" s="60">
        <f t="shared" si="141"/>
        <v>54</v>
      </c>
      <c r="IE12" s="67">
        <f t="shared" si="142"/>
        <v>56.84210526315789</v>
      </c>
      <c r="IF12" s="65"/>
      <c r="IG12" s="66">
        <f t="shared" si="55"/>
        <v>0</v>
      </c>
      <c r="IH12" s="65"/>
      <c r="II12" s="66">
        <f t="shared" si="56"/>
        <v>0</v>
      </c>
      <c r="IJ12" s="60">
        <f t="shared" si="143"/>
        <v>0</v>
      </c>
      <c r="IK12" s="60">
        <f t="shared" si="144"/>
        <v>0</v>
      </c>
      <c r="IL12" s="63">
        <f>IF12+[1]jun!IL12</f>
        <v>29</v>
      </c>
      <c r="IM12" s="66">
        <f t="shared" si="57"/>
        <v>60.416666666666664</v>
      </c>
      <c r="IN12" s="60">
        <f>IH12+[1]jun!IN12</f>
        <v>21</v>
      </c>
      <c r="IO12" s="66">
        <f t="shared" si="58"/>
        <v>44.680851063829785</v>
      </c>
      <c r="IP12" s="60">
        <f t="shared" si="145"/>
        <v>50</v>
      </c>
      <c r="IQ12" s="60">
        <f t="shared" si="146"/>
        <v>52.631578947368418</v>
      </c>
    </row>
    <row r="13" spans="1:251" s="6" customFormat="1" ht="21.75" customHeight="1" thickBot="1" x14ac:dyDescent="0.25">
      <c r="A13" s="61">
        <f>'[1]Data Dasar'!A14</f>
        <v>4</v>
      </c>
      <c r="B13" s="62" t="str">
        <f>'[1]Data Dasar'!B14</f>
        <v>TUNGGULWULUNG</v>
      </c>
      <c r="C13" s="63">
        <f>'[1]Data Dasar'!C14</f>
        <v>58</v>
      </c>
      <c r="D13" s="60">
        <f>'[1]Data Dasar'!D14</f>
        <v>61</v>
      </c>
      <c r="E13" s="64">
        <f>'[1]Data Dasar'!E14</f>
        <v>119</v>
      </c>
      <c r="F13" s="63">
        <f>'[1]Data Dasar'!F14</f>
        <v>63</v>
      </c>
      <c r="G13" s="60">
        <f>'[1]Data Dasar'!G14</f>
        <v>67</v>
      </c>
      <c r="H13" s="64">
        <f>'[1]Data Dasar'!H14</f>
        <v>130</v>
      </c>
      <c r="I13" s="65">
        <v>3</v>
      </c>
      <c r="J13" s="66">
        <f t="shared" si="59"/>
        <v>5.1724137931034484</v>
      </c>
      <c r="K13" s="65">
        <v>5</v>
      </c>
      <c r="L13" s="66">
        <f t="shared" si="60"/>
        <v>8.1967213114754092</v>
      </c>
      <c r="M13" s="60">
        <f t="shared" si="61"/>
        <v>8</v>
      </c>
      <c r="N13" s="67">
        <f t="shared" si="62"/>
        <v>6.7226890756302522</v>
      </c>
      <c r="O13" s="63">
        <f>I13+[1]jun!O13</f>
        <v>32</v>
      </c>
      <c r="P13" s="66">
        <f t="shared" si="63"/>
        <v>55.172413793103445</v>
      </c>
      <c r="Q13" s="60">
        <f>K13+[1]jun!Q13</f>
        <v>40</v>
      </c>
      <c r="R13" s="66">
        <f t="shared" si="64"/>
        <v>65.573770491803273</v>
      </c>
      <c r="S13" s="60">
        <f>M13+[1]jun!S13</f>
        <v>66</v>
      </c>
      <c r="T13" s="67">
        <f t="shared" si="65"/>
        <v>55.462184873949582</v>
      </c>
      <c r="U13" s="65">
        <v>0</v>
      </c>
      <c r="V13" s="66">
        <f t="shared" si="66"/>
        <v>0</v>
      </c>
      <c r="W13" s="65">
        <v>0</v>
      </c>
      <c r="X13" s="66">
        <f t="shared" si="67"/>
        <v>0</v>
      </c>
      <c r="Y13" s="60">
        <f t="shared" si="68"/>
        <v>0</v>
      </c>
      <c r="Z13" s="67">
        <f t="shared" si="69"/>
        <v>0</v>
      </c>
      <c r="AA13" s="63">
        <f>U13+[1]jun!AA13</f>
        <v>0</v>
      </c>
      <c r="AB13" s="66">
        <f t="shared" si="70"/>
        <v>0</v>
      </c>
      <c r="AC13" s="60">
        <f>W13+[1]jun!AC13</f>
        <v>0</v>
      </c>
      <c r="AD13" s="66">
        <f t="shared" si="71"/>
        <v>0</v>
      </c>
      <c r="AE13" s="60">
        <f>Y13+[1]jun!AE13</f>
        <v>0</v>
      </c>
      <c r="AF13" s="67">
        <f t="shared" si="72"/>
        <v>0</v>
      </c>
      <c r="AG13" s="68">
        <f t="shared" si="73"/>
        <v>3</v>
      </c>
      <c r="AH13" s="66">
        <f t="shared" si="74"/>
        <v>0</v>
      </c>
      <c r="AI13" s="68">
        <f t="shared" si="73"/>
        <v>5</v>
      </c>
      <c r="AJ13" s="66">
        <f t="shared" si="75"/>
        <v>0</v>
      </c>
      <c r="AK13" s="60">
        <f t="shared" si="76"/>
        <v>8</v>
      </c>
      <c r="AL13" s="67">
        <f t="shared" si="77"/>
        <v>0</v>
      </c>
      <c r="AM13" s="63">
        <f>AG13+[1]jun!AM13</f>
        <v>32</v>
      </c>
      <c r="AN13" s="66">
        <f t="shared" si="78"/>
        <v>0</v>
      </c>
      <c r="AO13" s="60">
        <f>AI13+[1]jun!AO13</f>
        <v>40</v>
      </c>
      <c r="AP13" s="66">
        <f t="shared" si="79"/>
        <v>0</v>
      </c>
      <c r="AQ13" s="60">
        <f>AK13+[1]jun!AQ13</f>
        <v>72</v>
      </c>
      <c r="AR13" s="67">
        <f t="shared" si="80"/>
        <v>0</v>
      </c>
      <c r="AS13" s="65">
        <v>1</v>
      </c>
      <c r="AT13" s="66">
        <f t="shared" si="81"/>
        <v>1.7241379310344827</v>
      </c>
      <c r="AU13" s="65">
        <v>4</v>
      </c>
      <c r="AV13" s="66">
        <f t="shared" si="82"/>
        <v>6.557377049180328</v>
      </c>
      <c r="AW13" s="60">
        <f t="shared" si="83"/>
        <v>5</v>
      </c>
      <c r="AX13" s="67">
        <f t="shared" si="84"/>
        <v>4.2016806722689077</v>
      </c>
      <c r="AY13" s="63">
        <f>AS13+[1]jun!AY13</f>
        <v>45</v>
      </c>
      <c r="AZ13" s="66">
        <f t="shared" si="85"/>
        <v>77.58620689655173</v>
      </c>
      <c r="BA13" s="60">
        <f>AU13+[1]jun!BA13</f>
        <v>37</v>
      </c>
      <c r="BB13" s="66">
        <f t="shared" si="86"/>
        <v>60.655737704918032</v>
      </c>
      <c r="BC13" s="60">
        <f>AW13+[1]jun!BC13</f>
        <v>82</v>
      </c>
      <c r="BD13" s="67">
        <f t="shared" si="87"/>
        <v>68.907563025210081</v>
      </c>
      <c r="BE13" s="65">
        <v>1</v>
      </c>
      <c r="BF13" s="66">
        <f t="shared" si="88"/>
        <v>1.7241379310344827</v>
      </c>
      <c r="BG13" s="65">
        <v>5</v>
      </c>
      <c r="BH13" s="66">
        <f t="shared" si="89"/>
        <v>8.1967213114754092</v>
      </c>
      <c r="BI13" s="60">
        <f t="shared" si="90"/>
        <v>6</v>
      </c>
      <c r="BJ13" s="67">
        <f t="shared" si="91"/>
        <v>5.0420168067226889</v>
      </c>
      <c r="BK13" s="63">
        <f>BE13+[1]jun!BK13</f>
        <v>43</v>
      </c>
      <c r="BL13" s="66">
        <f t="shared" si="92"/>
        <v>74.137931034482762</v>
      </c>
      <c r="BM13" s="60">
        <f>BG13+[1]jun!BM13</f>
        <v>39</v>
      </c>
      <c r="BN13" s="66">
        <f t="shared" si="93"/>
        <v>63.934426229508205</v>
      </c>
      <c r="BO13" s="60">
        <f>BI13+[1]jun!BO13</f>
        <v>82</v>
      </c>
      <c r="BP13" s="67">
        <f t="shared" si="94"/>
        <v>68.907563025210081</v>
      </c>
      <c r="BQ13" s="65">
        <v>1</v>
      </c>
      <c r="BR13" s="66">
        <f t="shared" si="0"/>
        <v>1.5873015873015872</v>
      </c>
      <c r="BS13" s="65">
        <v>4</v>
      </c>
      <c r="BT13" s="66">
        <f t="shared" si="1"/>
        <v>5.9701492537313428</v>
      </c>
      <c r="BU13" s="60">
        <f t="shared" si="95"/>
        <v>5</v>
      </c>
      <c r="BV13" s="67">
        <f t="shared" si="2"/>
        <v>3.8461538461538463</v>
      </c>
      <c r="BW13" s="63">
        <f>BQ13+[1]jun!BW13</f>
        <v>43</v>
      </c>
      <c r="BX13" s="66">
        <f t="shared" si="3"/>
        <v>68.253968253968253</v>
      </c>
      <c r="BY13" s="60">
        <f>BS13+[1]jun!BY13</f>
        <v>35</v>
      </c>
      <c r="BZ13" s="66">
        <f t="shared" si="4"/>
        <v>52.238805970149251</v>
      </c>
      <c r="CA13" s="60">
        <f>BU13+[1]jun!CA13</f>
        <v>78</v>
      </c>
      <c r="CB13" s="67">
        <f t="shared" si="5"/>
        <v>60</v>
      </c>
      <c r="CC13" s="65">
        <v>1</v>
      </c>
      <c r="CD13" s="66">
        <f t="shared" si="6"/>
        <v>1.5873015873015872</v>
      </c>
      <c r="CE13" s="65">
        <v>3</v>
      </c>
      <c r="CF13" s="66">
        <f t="shared" si="7"/>
        <v>4.4776119402985071</v>
      </c>
      <c r="CG13" s="60">
        <f t="shared" si="96"/>
        <v>4</v>
      </c>
      <c r="CH13" s="67">
        <f t="shared" si="8"/>
        <v>3.0769230769230771</v>
      </c>
      <c r="CI13" s="63">
        <f>CC13+[1]jun!CI13</f>
        <v>40</v>
      </c>
      <c r="CJ13" s="66">
        <f t="shared" si="9"/>
        <v>63.492063492063487</v>
      </c>
      <c r="CK13" s="60">
        <f>CE13+[1]jun!CK13</f>
        <v>34</v>
      </c>
      <c r="CL13" s="66">
        <f t="shared" si="10"/>
        <v>50.746268656716417</v>
      </c>
      <c r="CM13" s="60">
        <f>CG13+[1]jun!CM13</f>
        <v>74</v>
      </c>
      <c r="CN13" s="67">
        <f t="shared" si="11"/>
        <v>56.92307692307692</v>
      </c>
      <c r="CO13" s="65">
        <v>1</v>
      </c>
      <c r="CP13" s="66">
        <f t="shared" si="97"/>
        <v>1.5873015873015872</v>
      </c>
      <c r="CQ13" s="65">
        <v>1</v>
      </c>
      <c r="CR13" s="66">
        <f t="shared" si="98"/>
        <v>1.4925373134328357</v>
      </c>
      <c r="CS13" s="60">
        <f t="shared" si="99"/>
        <v>2</v>
      </c>
      <c r="CT13" s="67">
        <f t="shared" si="100"/>
        <v>1.5384615384615385</v>
      </c>
      <c r="CU13" s="63">
        <f>CO13+[1]jun!CU13</f>
        <v>33</v>
      </c>
      <c r="CV13" s="66">
        <f t="shared" si="101"/>
        <v>52.380952380952387</v>
      </c>
      <c r="CW13" s="60">
        <f>CQ13+[1]jun!CW13</f>
        <v>21</v>
      </c>
      <c r="CX13" s="66">
        <f t="shared" si="102"/>
        <v>31.343283582089555</v>
      </c>
      <c r="CY13" s="60">
        <f>CS13+[1]jun!CY13</f>
        <v>54</v>
      </c>
      <c r="CZ13" s="67">
        <f t="shared" si="103"/>
        <v>41.53846153846154</v>
      </c>
      <c r="DA13" s="65">
        <v>2</v>
      </c>
      <c r="DB13" s="66">
        <f t="shared" si="104"/>
        <v>3.1746031746031744</v>
      </c>
      <c r="DC13" s="65">
        <v>3</v>
      </c>
      <c r="DD13" s="66">
        <f t="shared" si="105"/>
        <v>4.4776119402985071</v>
      </c>
      <c r="DE13" s="60">
        <f t="shared" si="106"/>
        <v>5</v>
      </c>
      <c r="DF13" s="67">
        <f t="shared" si="107"/>
        <v>3.8461538461538463</v>
      </c>
      <c r="DG13" s="63">
        <f>DA13+[1]jun!DG13</f>
        <v>38</v>
      </c>
      <c r="DH13" s="66">
        <f t="shared" si="108"/>
        <v>60.317460317460316</v>
      </c>
      <c r="DI13" s="60">
        <f>DC13+[1]jun!DI13</f>
        <v>30</v>
      </c>
      <c r="DJ13" s="66">
        <f t="shared" si="109"/>
        <v>44.776119402985074</v>
      </c>
      <c r="DK13" s="60">
        <f>DE13+[1]jun!DK13</f>
        <v>68</v>
      </c>
      <c r="DL13" s="67">
        <f t="shared" si="110"/>
        <v>52.307692307692314</v>
      </c>
      <c r="DM13" s="65">
        <v>2</v>
      </c>
      <c r="DN13" s="66">
        <f t="shared" si="12"/>
        <v>3.1746031746031744</v>
      </c>
      <c r="DO13" s="65">
        <v>3</v>
      </c>
      <c r="DP13" s="66">
        <f t="shared" si="13"/>
        <v>4.4776119402985071</v>
      </c>
      <c r="DQ13" s="60">
        <f t="shared" si="111"/>
        <v>5</v>
      </c>
      <c r="DR13" s="67">
        <f t="shared" si="14"/>
        <v>3.8461538461538463</v>
      </c>
      <c r="DS13" s="63">
        <f>DM13+[1]jun!DS13</f>
        <v>37</v>
      </c>
      <c r="DT13" s="66">
        <f t="shared" si="15"/>
        <v>58.730158730158735</v>
      </c>
      <c r="DU13" s="60">
        <f>DO13+[1]jun!DU13</f>
        <v>30</v>
      </c>
      <c r="DV13" s="66">
        <f t="shared" si="16"/>
        <v>44.776119402985074</v>
      </c>
      <c r="DW13" s="60">
        <f>DQ13+[1]jun!DW13</f>
        <v>67</v>
      </c>
      <c r="DX13" s="67">
        <f t="shared" si="17"/>
        <v>51.538461538461533</v>
      </c>
      <c r="DY13" s="65">
        <v>1</v>
      </c>
      <c r="DZ13" s="66">
        <f t="shared" si="112"/>
        <v>1.5873015873015872</v>
      </c>
      <c r="EA13" s="65">
        <v>1</v>
      </c>
      <c r="EB13" s="66">
        <f t="shared" si="113"/>
        <v>1.4925373134328357</v>
      </c>
      <c r="EC13" s="60">
        <f t="shared" si="114"/>
        <v>2</v>
      </c>
      <c r="ED13" s="67">
        <f t="shared" si="115"/>
        <v>1.5384615384615385</v>
      </c>
      <c r="EE13" s="63">
        <f>DY13+[1]jun!EE13</f>
        <v>30</v>
      </c>
      <c r="EF13" s="66">
        <f t="shared" si="116"/>
        <v>47.619047619047613</v>
      </c>
      <c r="EG13" s="60">
        <f>EA13+[1]jun!EG13</f>
        <v>20</v>
      </c>
      <c r="EH13" s="66">
        <f t="shared" si="117"/>
        <v>29.850746268656714</v>
      </c>
      <c r="EI13" s="60">
        <f>EC13+[1]jun!EI13</f>
        <v>50</v>
      </c>
      <c r="EJ13" s="67">
        <f t="shared" si="118"/>
        <v>38.461538461538467</v>
      </c>
      <c r="EK13" s="65">
        <v>3</v>
      </c>
      <c r="EL13" s="66">
        <f t="shared" si="18"/>
        <v>4.7619047619047619</v>
      </c>
      <c r="EM13" s="65">
        <v>4</v>
      </c>
      <c r="EN13" s="66">
        <f t="shared" si="19"/>
        <v>5.9701492537313428</v>
      </c>
      <c r="EO13" s="60">
        <f t="shared" si="119"/>
        <v>7</v>
      </c>
      <c r="EP13" s="67">
        <f t="shared" si="20"/>
        <v>5.384615384615385</v>
      </c>
      <c r="EQ13" s="63">
        <f>EK13+[1]jun!EQ13</f>
        <v>41</v>
      </c>
      <c r="ER13" s="66">
        <f t="shared" si="21"/>
        <v>65.079365079365076</v>
      </c>
      <c r="ES13" s="60">
        <f>EM13+[1]jun!ES13</f>
        <v>35</v>
      </c>
      <c r="ET13" s="66">
        <f t="shared" si="22"/>
        <v>52.238805970149251</v>
      </c>
      <c r="EU13" s="60">
        <f>EO13+[1]jun!EU13</f>
        <v>76</v>
      </c>
      <c r="EV13" s="67">
        <f t="shared" si="23"/>
        <v>58.461538461538467</v>
      </c>
      <c r="EW13" s="65">
        <v>3</v>
      </c>
      <c r="EX13" s="66">
        <f t="shared" si="24"/>
        <v>4.7619047619047619</v>
      </c>
      <c r="EY13" s="65">
        <v>4</v>
      </c>
      <c r="EZ13" s="66">
        <f t="shared" si="25"/>
        <v>5.9701492537313428</v>
      </c>
      <c r="FA13" s="60">
        <f t="shared" si="120"/>
        <v>7</v>
      </c>
      <c r="FB13" s="67">
        <f t="shared" si="26"/>
        <v>5.384615384615385</v>
      </c>
      <c r="FC13" s="63">
        <f>EW13+[1]jun!FC13</f>
        <v>40</v>
      </c>
      <c r="FD13" s="66">
        <f t="shared" si="27"/>
        <v>63.492063492063487</v>
      </c>
      <c r="FE13" s="60">
        <f>EY13+[1]jun!FE13</f>
        <v>34</v>
      </c>
      <c r="FF13" s="66">
        <f t="shared" si="28"/>
        <v>50.746268656716417</v>
      </c>
      <c r="FG13" s="60">
        <f>FA13+[1]jun!FG13</f>
        <v>74</v>
      </c>
      <c r="FH13" s="67">
        <f t="shared" si="29"/>
        <v>56.92307692307692</v>
      </c>
      <c r="FI13" s="65">
        <v>3</v>
      </c>
      <c r="FJ13" s="66">
        <f t="shared" si="30"/>
        <v>4.7619047619047619</v>
      </c>
      <c r="FK13" s="65">
        <v>4</v>
      </c>
      <c r="FL13" s="66">
        <f t="shared" si="31"/>
        <v>5.9701492537313428</v>
      </c>
      <c r="FM13" s="60">
        <f t="shared" si="121"/>
        <v>7</v>
      </c>
      <c r="FN13" s="67">
        <f t="shared" si="32"/>
        <v>5.384615384615385</v>
      </c>
      <c r="FO13" s="63">
        <f>FI13+[1]jun!FO13</f>
        <v>24</v>
      </c>
      <c r="FP13" s="66">
        <f t="shared" si="33"/>
        <v>38.095238095238095</v>
      </c>
      <c r="FQ13" s="60">
        <f>FK13+[1]jun!FQ13</f>
        <v>27</v>
      </c>
      <c r="FR13" s="66">
        <f t="shared" si="34"/>
        <v>40.298507462686565</v>
      </c>
      <c r="FS13" s="60">
        <f t="shared" si="122"/>
        <v>51</v>
      </c>
      <c r="FT13" s="67">
        <f t="shared" si="35"/>
        <v>39.230769230769234</v>
      </c>
      <c r="FU13" s="65">
        <v>2</v>
      </c>
      <c r="FV13" s="66">
        <f t="shared" si="36"/>
        <v>3.1746031746031744</v>
      </c>
      <c r="FW13" s="65">
        <v>5</v>
      </c>
      <c r="FX13" s="66">
        <f t="shared" si="37"/>
        <v>7.4626865671641784</v>
      </c>
      <c r="FY13" s="60">
        <f t="shared" si="123"/>
        <v>7</v>
      </c>
      <c r="FZ13" s="67">
        <f t="shared" si="38"/>
        <v>5.384615384615385</v>
      </c>
      <c r="GA13" s="63">
        <f>FU13+[1]jun!GA13</f>
        <v>36</v>
      </c>
      <c r="GB13" s="66">
        <f t="shared" si="39"/>
        <v>57.142857142857139</v>
      </c>
      <c r="GC13" s="60">
        <f>FW13+[1]jun!GC13</f>
        <v>36</v>
      </c>
      <c r="GD13" s="66">
        <f t="shared" si="40"/>
        <v>53.731343283582092</v>
      </c>
      <c r="GE13" s="60">
        <f t="shared" si="124"/>
        <v>72</v>
      </c>
      <c r="GF13" s="67">
        <f t="shared" si="41"/>
        <v>55.384615384615387</v>
      </c>
      <c r="GG13" s="65">
        <v>0</v>
      </c>
      <c r="GH13" s="66">
        <f t="shared" si="42"/>
        <v>0</v>
      </c>
      <c r="GI13" s="65">
        <v>0</v>
      </c>
      <c r="GJ13" s="66">
        <f t="shared" si="43"/>
        <v>0</v>
      </c>
      <c r="GK13" s="60">
        <f t="shared" si="125"/>
        <v>0</v>
      </c>
      <c r="GL13" s="67">
        <f t="shared" si="44"/>
        <v>0</v>
      </c>
      <c r="GM13" s="63">
        <f>GG13+[1]jun!GM13</f>
        <v>0</v>
      </c>
      <c r="GN13" s="66">
        <f t="shared" si="45"/>
        <v>0</v>
      </c>
      <c r="GO13" s="60">
        <f>GI13+[1]jun!GO13</f>
        <v>0</v>
      </c>
      <c r="GP13" s="66">
        <f t="shared" si="46"/>
        <v>0</v>
      </c>
      <c r="GQ13" s="60">
        <f t="shared" si="126"/>
        <v>0</v>
      </c>
      <c r="GR13" s="67">
        <f t="shared" si="47"/>
        <v>0</v>
      </c>
      <c r="GS13" s="65">
        <v>2</v>
      </c>
      <c r="GT13" s="66">
        <f t="shared" si="48"/>
        <v>3.1746031746031744</v>
      </c>
      <c r="GU13" s="65">
        <v>5</v>
      </c>
      <c r="GV13" s="66">
        <f t="shared" si="49"/>
        <v>7.4626865671641784</v>
      </c>
      <c r="GW13" s="60">
        <f t="shared" si="127"/>
        <v>7</v>
      </c>
      <c r="GX13" s="67">
        <f t="shared" si="50"/>
        <v>5.384615384615385</v>
      </c>
      <c r="GY13" s="63">
        <f>GS13+[1]jun!GY13</f>
        <v>36</v>
      </c>
      <c r="GZ13" s="66">
        <f t="shared" si="51"/>
        <v>57.142857142857139</v>
      </c>
      <c r="HA13" s="60">
        <f>GU13+[1]jun!HA13</f>
        <v>36</v>
      </c>
      <c r="HB13" s="66">
        <f t="shared" si="52"/>
        <v>53.731343283582092</v>
      </c>
      <c r="HC13" s="60">
        <f t="shared" si="128"/>
        <v>72</v>
      </c>
      <c r="HD13" s="67">
        <f t="shared" si="53"/>
        <v>55.384615384615387</v>
      </c>
      <c r="HE13" s="60">
        <f>'[1]Data Dasar'!I14</f>
        <v>60</v>
      </c>
      <c r="HF13" s="60">
        <f>'[1]Data Dasar'!J14</f>
        <v>64</v>
      </c>
      <c r="HG13" s="60">
        <f>'[1]Data Dasar'!K14</f>
        <v>124</v>
      </c>
      <c r="HH13" s="65">
        <v>1</v>
      </c>
      <c r="HI13" s="66">
        <f t="shared" si="129"/>
        <v>1.6666666666666667</v>
      </c>
      <c r="HJ13" s="65">
        <v>1</v>
      </c>
      <c r="HK13" s="66">
        <f t="shared" si="130"/>
        <v>1.5625</v>
      </c>
      <c r="HL13" s="60">
        <f t="shared" si="131"/>
        <v>2</v>
      </c>
      <c r="HM13" s="67">
        <f t="shared" si="132"/>
        <v>1.6129032258064515</v>
      </c>
      <c r="HN13" s="63">
        <f>HH13+[1]jun!HN13</f>
        <v>4</v>
      </c>
      <c r="HO13" s="66">
        <f t="shared" si="133"/>
        <v>6.666666666666667</v>
      </c>
      <c r="HP13" s="60">
        <f>HJ13+[1]jun!HP13</f>
        <v>2</v>
      </c>
      <c r="HQ13" s="66">
        <f t="shared" si="134"/>
        <v>3.125</v>
      </c>
      <c r="HR13" s="60">
        <f t="shared" si="135"/>
        <v>6</v>
      </c>
      <c r="HS13" s="67">
        <f t="shared" si="147"/>
        <v>4.838709677419355</v>
      </c>
      <c r="HT13" s="65">
        <v>5</v>
      </c>
      <c r="HU13" s="66">
        <f t="shared" si="54"/>
        <v>8.3333333333333321</v>
      </c>
      <c r="HV13" s="65">
        <v>2</v>
      </c>
      <c r="HW13" s="66">
        <f t="shared" si="136"/>
        <v>3.125</v>
      </c>
      <c r="HX13" s="60">
        <f t="shared" si="137"/>
        <v>7</v>
      </c>
      <c r="HY13" s="67">
        <f t="shared" si="138"/>
        <v>5.6451612903225801</v>
      </c>
      <c r="HZ13" s="63">
        <f>HT13+[1]jun!HZ13</f>
        <v>40</v>
      </c>
      <c r="IA13" s="66">
        <f t="shared" si="139"/>
        <v>66.666666666666657</v>
      </c>
      <c r="IB13" s="60">
        <f>HV13+[1]jun!IB13</f>
        <v>26</v>
      </c>
      <c r="IC13" s="66">
        <f t="shared" si="140"/>
        <v>40.625</v>
      </c>
      <c r="ID13" s="60">
        <f t="shared" si="141"/>
        <v>66</v>
      </c>
      <c r="IE13" s="67">
        <f t="shared" si="142"/>
        <v>53.225806451612897</v>
      </c>
      <c r="IF13" s="65">
        <v>4</v>
      </c>
      <c r="IG13" s="66">
        <f t="shared" si="55"/>
        <v>6.666666666666667</v>
      </c>
      <c r="IH13" s="65">
        <v>2</v>
      </c>
      <c r="II13" s="66">
        <f t="shared" si="56"/>
        <v>3.125</v>
      </c>
      <c r="IJ13" s="60">
        <f t="shared" si="143"/>
        <v>6</v>
      </c>
      <c r="IK13" s="60">
        <f t="shared" si="144"/>
        <v>4.838709677419355</v>
      </c>
      <c r="IL13" s="63">
        <f>IF13+[1]jun!IL13</f>
        <v>38</v>
      </c>
      <c r="IM13" s="66">
        <f t="shared" si="57"/>
        <v>63.333333333333329</v>
      </c>
      <c r="IN13" s="60">
        <f>IH13+[1]jun!IN13</f>
        <v>24</v>
      </c>
      <c r="IO13" s="66">
        <f t="shared" si="58"/>
        <v>37.5</v>
      </c>
      <c r="IP13" s="60">
        <f t="shared" si="145"/>
        <v>62</v>
      </c>
      <c r="IQ13" s="60">
        <f t="shared" si="146"/>
        <v>50</v>
      </c>
    </row>
    <row r="14" spans="1:251" s="77" customFormat="1" ht="21.75" customHeight="1" thickBot="1" x14ac:dyDescent="0.25">
      <c r="A14" s="69"/>
      <c r="B14" s="70" t="str">
        <f>'[1]Data Dasar'!B15</f>
        <v>PUSKESMAS</v>
      </c>
      <c r="C14" s="71">
        <f t="shared" ref="C14:I14" si="148">SUM(C10:C13)</f>
        <v>361</v>
      </c>
      <c r="D14" s="71">
        <f t="shared" si="148"/>
        <v>372</v>
      </c>
      <c r="E14" s="72">
        <f t="shared" si="148"/>
        <v>733</v>
      </c>
      <c r="F14" s="71">
        <f t="shared" si="148"/>
        <v>393</v>
      </c>
      <c r="G14" s="71">
        <f t="shared" si="148"/>
        <v>411</v>
      </c>
      <c r="H14" s="72">
        <f t="shared" si="148"/>
        <v>804</v>
      </c>
      <c r="I14" s="73">
        <f t="shared" si="148"/>
        <v>29</v>
      </c>
      <c r="J14" s="74">
        <f>I14/C14*100</f>
        <v>8.0332409972299157</v>
      </c>
      <c r="K14" s="71">
        <f>SUM(K10:K13)</f>
        <v>22</v>
      </c>
      <c r="L14" s="74">
        <f>K14/D14*100</f>
        <v>5.913978494623656</v>
      </c>
      <c r="M14" s="71">
        <f>SUM(M10:M13)</f>
        <v>51</v>
      </c>
      <c r="N14" s="75">
        <f>M14/E14*100</f>
        <v>6.9577080491132328</v>
      </c>
      <c r="O14" s="71">
        <f>SUM(O10:O13)</f>
        <v>220</v>
      </c>
      <c r="P14" s="74">
        <f>O14/C14*100</f>
        <v>60.941828254847643</v>
      </c>
      <c r="Q14" s="71">
        <f>SUM(Q10:Q13)</f>
        <v>213</v>
      </c>
      <c r="R14" s="74">
        <f>Q14/D14*100</f>
        <v>57.258064516129039</v>
      </c>
      <c r="S14" s="71">
        <f>SUM(S10:S13)</f>
        <v>354</v>
      </c>
      <c r="T14" s="75">
        <f>S14/E14*100</f>
        <v>48.294679399727144</v>
      </c>
      <c r="U14" s="73">
        <f>SUM(U10:U13)</f>
        <v>0</v>
      </c>
      <c r="V14" s="74">
        <f>U14/C14*100</f>
        <v>0</v>
      </c>
      <c r="W14" s="71">
        <f>SUM(W10:W13)</f>
        <v>0</v>
      </c>
      <c r="X14" s="74">
        <f>W14/D14*100</f>
        <v>0</v>
      </c>
      <c r="Y14" s="71">
        <f>SUM(Y10:Y13)</f>
        <v>0</v>
      </c>
      <c r="Z14" s="75">
        <f>Y14/E14*100</f>
        <v>0</v>
      </c>
      <c r="AA14" s="71">
        <f>SUM(AA10:AA13)</f>
        <v>0</v>
      </c>
      <c r="AB14" s="74">
        <f>AA14/C14*100</f>
        <v>0</v>
      </c>
      <c r="AC14" s="71">
        <f>SUM(AC10:AC13)</f>
        <v>0</v>
      </c>
      <c r="AD14" s="74">
        <f>AC14/D14*100</f>
        <v>0</v>
      </c>
      <c r="AE14" s="71">
        <f>SUM(AE10:AE13)</f>
        <v>0</v>
      </c>
      <c r="AF14" s="75">
        <f>AE14/E14*100</f>
        <v>0</v>
      </c>
      <c r="AG14" s="73">
        <f>SUM(AG10:AG13)</f>
        <v>29</v>
      </c>
      <c r="AH14" s="74">
        <f>AG14/C14*100</f>
        <v>8.0332409972299157</v>
      </c>
      <c r="AI14" s="71">
        <f>SUM(AI10:AI13)</f>
        <v>22</v>
      </c>
      <c r="AJ14" s="74">
        <f>AI14/D14*100</f>
        <v>5.913978494623656</v>
      </c>
      <c r="AK14" s="71">
        <f>SUM(AK10:AK13)</f>
        <v>51</v>
      </c>
      <c r="AL14" s="75">
        <f>AK14/E14*100</f>
        <v>6.9577080491132328</v>
      </c>
      <c r="AM14" s="71">
        <f>SUM(AM10:AM13)</f>
        <v>220</v>
      </c>
      <c r="AN14" s="74">
        <f>AM14/C14*100</f>
        <v>60.941828254847643</v>
      </c>
      <c r="AO14" s="71">
        <f>SUM(AO10:AO13)</f>
        <v>213</v>
      </c>
      <c r="AP14" s="74">
        <f>AO14/D14*100</f>
        <v>57.258064516129039</v>
      </c>
      <c r="AQ14" s="71">
        <f>SUM(AQ10:AQ13)</f>
        <v>433</v>
      </c>
      <c r="AR14" s="75">
        <f>AQ14/E14*100</f>
        <v>59.072305593451567</v>
      </c>
      <c r="AS14" s="73">
        <f>SUM(AS10:AS13)</f>
        <v>28</v>
      </c>
      <c r="AT14" s="74">
        <f>AS14/C14*100</f>
        <v>7.7562326869806091</v>
      </c>
      <c r="AU14" s="71">
        <f>SUM(AU10:AU13)</f>
        <v>20</v>
      </c>
      <c r="AV14" s="74">
        <f>AU14/D14*100</f>
        <v>5.376344086021505</v>
      </c>
      <c r="AW14" s="71">
        <f>SUM(AW10:AW13)</f>
        <v>48</v>
      </c>
      <c r="AX14" s="75">
        <f>AW14/E14*100</f>
        <v>6.5484311050477491</v>
      </c>
      <c r="AY14" s="71">
        <f>SUM(AY10:AY13)</f>
        <v>219</v>
      </c>
      <c r="AZ14" s="74">
        <f>AY14/C14*100</f>
        <v>60.664819944598335</v>
      </c>
      <c r="BA14" s="71">
        <f>SUM(BA10:BA13)</f>
        <v>197</v>
      </c>
      <c r="BB14" s="74">
        <f>BA14/D14*100</f>
        <v>52.956989247311824</v>
      </c>
      <c r="BC14" s="71">
        <f>SUM(BC10:BC13)</f>
        <v>416</v>
      </c>
      <c r="BD14" s="75">
        <f>BC14/E14*100</f>
        <v>56.753069577080495</v>
      </c>
      <c r="BE14" s="73">
        <f>SUM(BE10:BE13)</f>
        <v>25</v>
      </c>
      <c r="BF14" s="74">
        <f>BE14/C14*100</f>
        <v>6.9252077562326875</v>
      </c>
      <c r="BG14" s="71">
        <f>SUM(BG10:BG13)</f>
        <v>19</v>
      </c>
      <c r="BH14" s="74">
        <f>BG14/D14*100</f>
        <v>5.10752688172043</v>
      </c>
      <c r="BI14" s="71">
        <f>SUM(BI10:BI13)</f>
        <v>44</v>
      </c>
      <c r="BJ14" s="75">
        <f>BI14/E14*100</f>
        <v>6.0027285129604371</v>
      </c>
      <c r="BK14" s="71">
        <f>SUM(BK10:BK13)</f>
        <v>233</v>
      </c>
      <c r="BL14" s="74">
        <f>BK14/C14*100</f>
        <v>64.542936288088654</v>
      </c>
      <c r="BM14" s="71">
        <f>SUM(BM10:BM13)</f>
        <v>222</v>
      </c>
      <c r="BN14" s="74">
        <f>BM14/D14*100</f>
        <v>59.677419354838712</v>
      </c>
      <c r="BO14" s="71">
        <f>SUM(BO10:BO13)</f>
        <v>455</v>
      </c>
      <c r="BP14" s="75">
        <f>BO14/E14*100</f>
        <v>62.07366984993179</v>
      </c>
      <c r="BQ14" s="73">
        <f>SUM(BQ10:BQ13)</f>
        <v>25</v>
      </c>
      <c r="BR14" s="74">
        <f>BQ14/$F14*100</f>
        <v>6.3613231552162848</v>
      </c>
      <c r="BS14" s="71">
        <f>SUM(BS10:BS13)</f>
        <v>29</v>
      </c>
      <c r="BT14" s="74">
        <f>BS14/$G14*100</f>
        <v>7.0559610705596105</v>
      </c>
      <c r="BU14" s="71">
        <f>SUM(BU10:BU13)</f>
        <v>54</v>
      </c>
      <c r="BV14" s="75">
        <f>BU14/$H14*100</f>
        <v>6.7164179104477615</v>
      </c>
      <c r="BW14" s="71">
        <f>SUM(BW10:BW13)</f>
        <v>273</v>
      </c>
      <c r="BX14" s="74">
        <f>BW14/$F14*100</f>
        <v>69.465648854961842</v>
      </c>
      <c r="BY14" s="71">
        <f>SUM(BY10:BY13)</f>
        <v>269</v>
      </c>
      <c r="BZ14" s="74">
        <f>BY14/$G14*100</f>
        <v>65.450121654501217</v>
      </c>
      <c r="CA14" s="71">
        <f>SUM(CA10:CA13)</f>
        <v>542</v>
      </c>
      <c r="CB14" s="75">
        <f>CA14/$H14*100</f>
        <v>67.412935323383081</v>
      </c>
      <c r="CC14" s="73">
        <f>SUM(CC10:CC13)</f>
        <v>25</v>
      </c>
      <c r="CD14" s="74">
        <f>CC14/F14*100</f>
        <v>6.3613231552162848</v>
      </c>
      <c r="CE14" s="71">
        <f>SUM(CE10:CE13)</f>
        <v>28</v>
      </c>
      <c r="CF14" s="74">
        <f>CE14/G14*100</f>
        <v>6.8126520681265204</v>
      </c>
      <c r="CG14" s="71">
        <f>SUM(CG10:CG13)</f>
        <v>53</v>
      </c>
      <c r="CH14" s="75">
        <f>CG14/H14*100</f>
        <v>6.5920398009950256</v>
      </c>
      <c r="CI14" s="71">
        <f>SUM(CI10:CI13)</f>
        <v>264</v>
      </c>
      <c r="CJ14" s="74">
        <f>CI14/F14*100</f>
        <v>67.175572519083971</v>
      </c>
      <c r="CK14" s="71">
        <f>SUM(CK10:CK13)</f>
        <v>267</v>
      </c>
      <c r="CL14" s="74">
        <f>CK14/G14*100</f>
        <v>64.96350364963503</v>
      </c>
      <c r="CM14" s="71">
        <f>SUM(CM10:CM13)</f>
        <v>531</v>
      </c>
      <c r="CN14" s="75">
        <f>CM14/H14*100</f>
        <v>66.044776119402982</v>
      </c>
      <c r="CO14" s="73">
        <f>SUM(CO10:CO13)</f>
        <v>22</v>
      </c>
      <c r="CP14" s="74">
        <f>CO14/F14*100</f>
        <v>5.5979643765903306</v>
      </c>
      <c r="CQ14" s="71">
        <f>SUM(CQ10:CQ13)</f>
        <v>26</v>
      </c>
      <c r="CR14" s="74">
        <f>CQ14/G14*100</f>
        <v>6.3260340632603409</v>
      </c>
      <c r="CS14" s="71">
        <f>SUM(CS10:CS13)</f>
        <v>48</v>
      </c>
      <c r="CT14" s="75">
        <f>CS14/H14*100</f>
        <v>5.9701492537313428</v>
      </c>
      <c r="CU14" s="71">
        <f>SUM(CU10:CU13)</f>
        <v>205</v>
      </c>
      <c r="CV14" s="74">
        <f>CU14/$F$14*100</f>
        <v>52.162849872773542</v>
      </c>
      <c r="CW14" s="71">
        <f>SUM(CW10:CW13)</f>
        <v>178</v>
      </c>
      <c r="CX14" s="74">
        <f>CW14/$G14*100</f>
        <v>43.309002433090029</v>
      </c>
      <c r="CY14" s="71">
        <f>SUM(CY10:CY13)</f>
        <v>383</v>
      </c>
      <c r="CZ14" s="75">
        <f>CY14/$H$14*100</f>
        <v>47.636815920398014</v>
      </c>
      <c r="DA14" s="73">
        <f>SUM(DA10:DA13)</f>
        <v>20</v>
      </c>
      <c r="DB14" s="74">
        <f>DA14/$F14*100</f>
        <v>5.0890585241730273</v>
      </c>
      <c r="DC14" s="71">
        <f>SUM(DC10:DC13)</f>
        <v>27</v>
      </c>
      <c r="DD14" s="74">
        <f>DC14/$G14*100</f>
        <v>6.5693430656934311</v>
      </c>
      <c r="DE14" s="71">
        <f>SUM(DE10:DE13)</f>
        <v>47</v>
      </c>
      <c r="DF14" s="75">
        <f>DE14/$H14*100</f>
        <v>5.8457711442786069</v>
      </c>
      <c r="DG14" s="71">
        <f>SUM(DG10:DG13)</f>
        <v>256</v>
      </c>
      <c r="DH14" s="74">
        <f>DG14/$F14*100</f>
        <v>65.139949109414758</v>
      </c>
      <c r="DI14" s="71">
        <f>SUM(DI10:DI13)</f>
        <v>268</v>
      </c>
      <c r="DJ14" s="74">
        <f>DI14/$G14*100</f>
        <v>65.206812652068123</v>
      </c>
      <c r="DK14" s="71">
        <f>SUM(DK10:DK13)</f>
        <v>524</v>
      </c>
      <c r="DL14" s="75">
        <f>DK14/$H14*100</f>
        <v>65.174129353233837</v>
      </c>
      <c r="DM14" s="73">
        <f>SUM(DM10:DM13)</f>
        <v>20</v>
      </c>
      <c r="DN14" s="74">
        <f>DM14/F14*100</f>
        <v>5.0890585241730273</v>
      </c>
      <c r="DO14" s="71">
        <f>SUM(DO10:DO13)</f>
        <v>27</v>
      </c>
      <c r="DP14" s="74">
        <f>DO14/G14*100</f>
        <v>6.5693430656934311</v>
      </c>
      <c r="DQ14" s="71">
        <f>SUM(DQ10:DQ13)</f>
        <v>47</v>
      </c>
      <c r="DR14" s="75">
        <f>DQ14/H14*100</f>
        <v>5.8457711442786069</v>
      </c>
      <c r="DS14" s="71">
        <f>SUM(DS10:DS13)</f>
        <v>242</v>
      </c>
      <c r="DT14" s="74">
        <f>DS14/F14*100</f>
        <v>61.577608142493631</v>
      </c>
      <c r="DU14" s="71">
        <f>SUM(DU10:DU13)</f>
        <v>259</v>
      </c>
      <c r="DV14" s="74">
        <f>DU14/G14*100</f>
        <v>63.017031630170315</v>
      </c>
      <c r="DW14" s="71">
        <f>SUM(DW10:DW13)</f>
        <v>501</v>
      </c>
      <c r="DX14" s="75">
        <f>DW14/H14*100</f>
        <v>62.31343283582089</v>
      </c>
      <c r="DY14" s="73">
        <f>SUM(DY10:DY13)</f>
        <v>21</v>
      </c>
      <c r="DZ14" s="74">
        <f>DY14/AP14*100</f>
        <v>36.676056338028161</v>
      </c>
      <c r="EA14" s="71">
        <f>SUM(EA10:EA13)</f>
        <v>32</v>
      </c>
      <c r="EB14" s="74">
        <f>EA14/AQ14*100</f>
        <v>7.3903002309468819</v>
      </c>
      <c r="EC14" s="71">
        <f>SUM(EC10:EC13)</f>
        <v>53</v>
      </c>
      <c r="ED14" s="75">
        <f>EC14/BD14*100</f>
        <v>93.387019230769226</v>
      </c>
      <c r="EE14" s="71">
        <f>SUM(EE10:EE13)</f>
        <v>191</v>
      </c>
      <c r="EF14" s="74">
        <f>EE14/$F$14*100</f>
        <v>48.600508905852422</v>
      </c>
      <c r="EG14" s="71">
        <f>SUM(EG10:EG13)</f>
        <v>221</v>
      </c>
      <c r="EH14" s="74">
        <f>EG14/$G14*100</f>
        <v>53.771289537712896</v>
      </c>
      <c r="EI14" s="71">
        <f>SUM(EI10:EI13)</f>
        <v>412</v>
      </c>
      <c r="EJ14" s="75">
        <f>EI14/$H$14*100</f>
        <v>51.243781094527364</v>
      </c>
      <c r="EK14" s="73">
        <f>SUM(EK10:EK13)</f>
        <v>28</v>
      </c>
      <c r="EL14" s="74">
        <f>EK14/$F14*100</f>
        <v>7.1246819338422389</v>
      </c>
      <c r="EM14" s="71">
        <f>SUM(EM10:EM13)</f>
        <v>24</v>
      </c>
      <c r="EN14" s="74">
        <f>EM14/$G14*100</f>
        <v>5.8394160583941606</v>
      </c>
      <c r="EO14" s="71">
        <f>SUM(EO10:EO13)</f>
        <v>52</v>
      </c>
      <c r="EP14" s="75">
        <f>EO14/$H14*100</f>
        <v>6.467661691542288</v>
      </c>
      <c r="EQ14" s="71">
        <f>SUM(EQ10:EQ13)</f>
        <v>244</v>
      </c>
      <c r="ER14" s="74">
        <f>EQ14/$F14*100</f>
        <v>62.086513994910945</v>
      </c>
      <c r="ES14" s="71">
        <f>SUM(ES10:ES13)</f>
        <v>258</v>
      </c>
      <c r="ET14" s="74">
        <f>ES14/$G14*100</f>
        <v>62.773722627737229</v>
      </c>
      <c r="EU14" s="71">
        <f>SUM(EU10:EU13)</f>
        <v>502</v>
      </c>
      <c r="EV14" s="75">
        <f>EU14/$H14*100</f>
        <v>62.437810945273633</v>
      </c>
      <c r="EW14" s="73">
        <f>SUM(EW10:EW13)</f>
        <v>28</v>
      </c>
      <c r="EX14" s="74">
        <f>EW14/F14*100</f>
        <v>7.1246819338422389</v>
      </c>
      <c r="EY14" s="71">
        <f>SUM(EY10:EY13)</f>
        <v>26</v>
      </c>
      <c r="EZ14" s="74">
        <f>EY14/G14*100</f>
        <v>6.3260340632603409</v>
      </c>
      <c r="FA14" s="71">
        <f>SUM(FA10:FA13)</f>
        <v>54</v>
      </c>
      <c r="FB14" s="75">
        <f>FA14/H14*100</f>
        <v>6.7164179104477615</v>
      </c>
      <c r="FC14" s="71">
        <f>SUM(FC10:FC13)</f>
        <v>231</v>
      </c>
      <c r="FD14" s="74">
        <f>FC14/F14*100</f>
        <v>58.778625954198475</v>
      </c>
      <c r="FE14" s="71">
        <f>SUM(FE10:FE13)</f>
        <v>249</v>
      </c>
      <c r="FF14" s="74">
        <f>FE14/G14*100</f>
        <v>60.583941605839421</v>
      </c>
      <c r="FG14" s="76">
        <f>FC14+FE14</f>
        <v>480</v>
      </c>
      <c r="FH14" s="75">
        <f>FG14/H14*100</f>
        <v>59.701492537313428</v>
      </c>
      <c r="FI14" s="73">
        <f>SUM(FI10:FI13)</f>
        <v>27</v>
      </c>
      <c r="FJ14" s="74">
        <f>FI14/F14*100</f>
        <v>6.8702290076335881</v>
      </c>
      <c r="FK14" s="71">
        <f>SUM(FK10:FK13)</f>
        <v>27</v>
      </c>
      <c r="FL14" s="74">
        <f>FK14/G14*100</f>
        <v>6.5693430656934311</v>
      </c>
      <c r="FM14" s="71">
        <f>SUM(FM10:FM13)</f>
        <v>54</v>
      </c>
      <c r="FN14" s="75">
        <f>FM14/H14*100</f>
        <v>6.7164179104477615</v>
      </c>
      <c r="FO14" s="71">
        <f>SUM(FO10:FO13)</f>
        <v>223</v>
      </c>
      <c r="FP14" s="74">
        <f>FO14/F14*100</f>
        <v>56.743002544529261</v>
      </c>
      <c r="FQ14" s="71">
        <f>SUM(FQ10:FQ13)</f>
        <v>231</v>
      </c>
      <c r="FR14" s="74">
        <f>FQ14/G14*100</f>
        <v>56.20437956204379</v>
      </c>
      <c r="FS14" s="76">
        <f>FO14+FQ14</f>
        <v>454</v>
      </c>
      <c r="FT14" s="75">
        <f>FS14/H14*100</f>
        <v>56.46766169154229</v>
      </c>
      <c r="FU14" s="73">
        <f>SUM(FU10:FU13)</f>
        <v>3</v>
      </c>
      <c r="FV14" s="74">
        <f>FU14/F14*100</f>
        <v>0.76335877862595414</v>
      </c>
      <c r="FW14" s="71">
        <f>SUM(FW10:FW13)</f>
        <v>7</v>
      </c>
      <c r="FX14" s="74">
        <f>FW14/G14*100</f>
        <v>1.7031630170316301</v>
      </c>
      <c r="FY14" s="71">
        <f>SUM(FY10:FY13)</f>
        <v>10</v>
      </c>
      <c r="FZ14" s="75">
        <f>FY14/H14*100</f>
        <v>1.2437810945273633</v>
      </c>
      <c r="GA14" s="71">
        <f>SUM(GA10:GA13)</f>
        <v>204</v>
      </c>
      <c r="GB14" s="74">
        <f>GA14/F14*100</f>
        <v>51.908396946564885</v>
      </c>
      <c r="GC14" s="71">
        <f>SUM(GC10:GC13)</f>
        <v>214</v>
      </c>
      <c r="GD14" s="74">
        <f>GC14/G14*100</f>
        <v>52.068126520681268</v>
      </c>
      <c r="GE14" s="71">
        <f>SUM(GE10:GE13)</f>
        <v>418</v>
      </c>
      <c r="GF14" s="75">
        <f>GE14/H14*100</f>
        <v>51.990049751243781</v>
      </c>
      <c r="GG14" s="73">
        <f>SUM(GG10:GG13)</f>
        <v>0</v>
      </c>
      <c r="GH14" s="74">
        <f>GG14/F14*100</f>
        <v>0</v>
      </c>
      <c r="GI14" s="71">
        <f>SUM(GI10:GI13)</f>
        <v>0</v>
      </c>
      <c r="GJ14" s="74">
        <f>GI14/G14*100</f>
        <v>0</v>
      </c>
      <c r="GK14" s="71">
        <f>SUM(GK10:GK13)</f>
        <v>0</v>
      </c>
      <c r="GL14" s="75">
        <f>GK14/H14*100</f>
        <v>0</v>
      </c>
      <c r="GM14" s="71">
        <f>SUM(GM10:GM13)</f>
        <v>0</v>
      </c>
      <c r="GN14" s="74">
        <f>GM14/F14*100</f>
        <v>0</v>
      </c>
      <c r="GO14" s="71">
        <f>SUM(GO10:GO13)</f>
        <v>0</v>
      </c>
      <c r="GP14" s="74">
        <f>GO14/G14*100</f>
        <v>0</v>
      </c>
      <c r="GQ14" s="71">
        <f>SUM(GQ10:GQ13)</f>
        <v>0</v>
      </c>
      <c r="GR14" s="75">
        <f>GQ14/H14*100</f>
        <v>0</v>
      </c>
      <c r="GS14" s="73">
        <f>SUM(GS10:GS13)</f>
        <v>3</v>
      </c>
      <c r="GT14" s="74">
        <f>GS14/F14*100</f>
        <v>0.76335877862595414</v>
      </c>
      <c r="GU14" s="71">
        <f>SUM(GU10:GU13)</f>
        <v>7</v>
      </c>
      <c r="GV14" s="74">
        <f>GU14/G14*100</f>
        <v>1.7031630170316301</v>
      </c>
      <c r="GW14" s="71">
        <f>SUM(GW10:GW13)</f>
        <v>10</v>
      </c>
      <c r="GX14" s="75">
        <f>GW14/H14*100</f>
        <v>1.2437810945273633</v>
      </c>
      <c r="GY14" s="71">
        <f>SUM(GY10:GY13)</f>
        <v>203</v>
      </c>
      <c r="GZ14" s="74">
        <f>GY14/F14*100</f>
        <v>51.653944020356235</v>
      </c>
      <c r="HA14" s="71">
        <f>SUM(HA10:HA13)</f>
        <v>213</v>
      </c>
      <c r="HB14" s="74">
        <f>HA14/G14*100</f>
        <v>51.824817518248182</v>
      </c>
      <c r="HC14" s="71">
        <f>SUM(HC10:HC13)</f>
        <v>416</v>
      </c>
      <c r="HD14" s="75">
        <f>HC14/H14*100</f>
        <v>51.741293532338304</v>
      </c>
      <c r="HE14" s="71">
        <f>SUM(HE10:HE13)</f>
        <v>407</v>
      </c>
      <c r="HF14" s="71">
        <f>SUM(HF10:HF13)</f>
        <v>411</v>
      </c>
      <c r="HG14" s="71">
        <f>SUM(HG10:HG13)</f>
        <v>818</v>
      </c>
      <c r="HH14" s="73">
        <f>SUM(HH10:HH13)</f>
        <v>14</v>
      </c>
      <c r="HI14" s="74">
        <f>HH14/HE14*100</f>
        <v>3.4398034398034398</v>
      </c>
      <c r="HJ14" s="71">
        <f>SUM(HJ10:HJ13)</f>
        <v>14</v>
      </c>
      <c r="HK14" s="74">
        <f>HJ14/HF14*100</f>
        <v>3.4063260340632602</v>
      </c>
      <c r="HL14" s="71">
        <f>SUM(HL10:HL13)</f>
        <v>28</v>
      </c>
      <c r="HM14" s="75">
        <f>HL14/HG14*100</f>
        <v>3.4229828850855744</v>
      </c>
      <c r="HN14" s="73">
        <f>SUM(HN10:HN13)</f>
        <v>69</v>
      </c>
      <c r="HO14" s="74">
        <f>HN14/HE14*100</f>
        <v>16.953316953316953</v>
      </c>
      <c r="HP14" s="71">
        <f>SUM(HP10:HP13)</f>
        <v>76</v>
      </c>
      <c r="HQ14" s="74">
        <f>HP14/HF14*100</f>
        <v>18.491484184914842</v>
      </c>
      <c r="HR14" s="71">
        <f>SUM(HR10:HR13)</f>
        <v>145</v>
      </c>
      <c r="HS14" s="75">
        <f>HR14/HG14*100</f>
        <v>17.726161369193154</v>
      </c>
      <c r="HT14" s="73">
        <f>SUM(HT10:HT13)</f>
        <v>10</v>
      </c>
      <c r="HU14" s="74">
        <f>HT14/HE14*100</f>
        <v>2.4570024570024569</v>
      </c>
      <c r="HV14" s="71">
        <f>SUM(HV10:HV13)</f>
        <v>10</v>
      </c>
      <c r="HW14" s="74">
        <f>HV14/HF14*100</f>
        <v>2.4330900243309004</v>
      </c>
      <c r="HX14" s="71">
        <f>SUM(HX10:HX13)</f>
        <v>20</v>
      </c>
      <c r="HY14" s="75">
        <f>HX14/HG14*100</f>
        <v>2.4449877750611249</v>
      </c>
      <c r="HZ14" s="73">
        <f>SUM(HZ10:HZ13)</f>
        <v>224</v>
      </c>
      <c r="IA14" s="74">
        <f>HZ14/HE14*100</f>
        <v>55.036855036855037</v>
      </c>
      <c r="IB14" s="71">
        <f>SUM(IB10:IB13)</f>
        <v>192</v>
      </c>
      <c r="IC14" s="74">
        <f>IB14/HF14*100</f>
        <v>46.715328467153284</v>
      </c>
      <c r="ID14" s="71">
        <f>SUM(ID10:ID13)</f>
        <v>416</v>
      </c>
      <c r="IE14" s="75">
        <f>ID14/HG14*100</f>
        <v>50.855745721271397</v>
      </c>
      <c r="IF14" s="73">
        <f>SUM(IF10:IF13)</f>
        <v>4</v>
      </c>
      <c r="IG14" s="74">
        <f>IF14/HE14*100</f>
        <v>0.98280098280098283</v>
      </c>
      <c r="IH14" s="71">
        <f>SUM(IH10:IH13)</f>
        <v>2</v>
      </c>
      <c r="II14" s="74">
        <f>IH14/HF14*100</f>
        <v>0.48661800486618007</v>
      </c>
      <c r="IJ14" s="71">
        <f>SUM(IJ10:IJ13)</f>
        <v>6</v>
      </c>
      <c r="IK14" s="75">
        <f>IJ14/HG14*100</f>
        <v>0.73349633251833746</v>
      </c>
      <c r="IL14" s="73">
        <f>SUM(IL10:IL13)</f>
        <v>212</v>
      </c>
      <c r="IM14" s="74">
        <f>IL14/HE14*100</f>
        <v>52.088452088452087</v>
      </c>
      <c r="IN14" s="71">
        <f>SUM(IN10:IN13)</f>
        <v>195</v>
      </c>
      <c r="IO14" s="74">
        <f>IN14/HF14*100</f>
        <v>47.445255474452551</v>
      </c>
      <c r="IP14" s="71">
        <f>SUM(IP10:IP13)</f>
        <v>407</v>
      </c>
      <c r="IQ14" s="75">
        <f>IP14/HG14*100</f>
        <v>49.755501222493884</v>
      </c>
    </row>
  </sheetData>
  <sheetProtection formatColumns="0"/>
  <mergeCells count="32">
    <mergeCell ref="IF6:IQ6"/>
    <mergeCell ref="AM7:AR7"/>
    <mergeCell ref="AS7:AX7"/>
    <mergeCell ref="AY7:BD7"/>
    <mergeCell ref="HH7:HM7"/>
    <mergeCell ref="HN7:HS7"/>
    <mergeCell ref="HT7:HY7"/>
    <mergeCell ref="HZ7:IE7"/>
    <mergeCell ref="FU6:GF6"/>
    <mergeCell ref="GG6:GR6"/>
    <mergeCell ref="GS6:HD6"/>
    <mergeCell ref="HE6:HG7"/>
    <mergeCell ref="HH6:HS6"/>
    <mergeCell ref="HT6:IE6"/>
    <mergeCell ref="DA6:DL6"/>
    <mergeCell ref="DM6:DX6"/>
    <mergeCell ref="DY6:EJ6"/>
    <mergeCell ref="EK6:EV6"/>
    <mergeCell ref="EW6:FH6"/>
    <mergeCell ref="FI6:FT6"/>
    <mergeCell ref="AG6:AR6"/>
    <mergeCell ref="AS6:BD6"/>
    <mergeCell ref="BE6:BP6"/>
    <mergeCell ref="BQ6:CB6"/>
    <mergeCell ref="CC6:CN6"/>
    <mergeCell ref="CO6:CZ6"/>
    <mergeCell ref="A6:A8"/>
    <mergeCell ref="B6:B8"/>
    <mergeCell ref="C6:E7"/>
    <mergeCell ref="F6:H7"/>
    <mergeCell ref="I6:T6"/>
    <mergeCell ref="U6:AF6"/>
  </mergeCells>
  <pageMargins left="0.59055118110236227" right="0.23622047244094491" top="0.39370078740157483" bottom="0" header="0.23622047244094491" footer="0.23622047244094491"/>
  <pageSetup paperSize="123" scale="70" pageOrder="overThenDown" orientation="landscape" r:id="rId1"/>
  <headerFooter alignWithMargins="0">
    <oddHeader>&amp;RPemantauan Wilayah Setempat (PWS)</oddHeader>
    <oddFooter>&amp;RPage &amp;P of &amp;N</oddFooter>
  </headerFooter>
  <rowBreaks count="1" manualBreakCount="1">
    <brk id="14" max="16383" man="1"/>
  </rowBreaks>
  <colBreaks count="2" manualBreakCount="2">
    <brk id="47" max="1048575" man="1"/>
    <brk id="6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</vt:lpstr>
      <vt:lpstr>jul!Print_Titles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2023-02-27T04:11:47Z</dcterms:created>
  <dcterms:modified xsi:type="dcterms:W3CDTF">2023-02-27T04:12:07Z</dcterms:modified>
</cp:coreProperties>
</file>