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40853CBF-2196-4902-B299-CEC25D34649C}" xr6:coauthVersionLast="47" xr6:coauthVersionMax="47" xr10:uidLastSave="{3EB86521-C8F9-46FF-B4DC-8312AE28FBFB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D13" i="1"/>
  <c r="CF13" i="1" s="1"/>
  <c r="CG13" i="1" s="1"/>
  <c r="BY13" i="1"/>
  <c r="CA13" i="1" s="1"/>
  <c r="CB13" i="1" s="1"/>
  <c r="BT13" i="1"/>
  <c r="BV13" i="1" s="1"/>
  <c r="BW13" i="1" s="1"/>
  <c r="BQ13" i="1"/>
  <c r="BR13" i="1" s="1"/>
  <c r="BO13" i="1"/>
  <c r="BJ13" i="1"/>
  <c r="BL13" i="1" s="1"/>
  <c r="BM13" i="1" s="1"/>
  <c r="BE13" i="1"/>
  <c r="BG13" i="1" s="1"/>
  <c r="BH13" i="1" s="1"/>
  <c r="AZ13" i="1"/>
  <c r="BB13" i="1" s="1"/>
  <c r="BC13" i="1" s="1"/>
  <c r="AW13" i="1"/>
  <c r="AX13" i="1" s="1"/>
  <c r="AU13" i="1"/>
  <c r="AP13" i="1"/>
  <c r="AR13" i="1" s="1"/>
  <c r="AS13" i="1" s="1"/>
  <c r="AK13" i="1"/>
  <c r="AM13" i="1" s="1"/>
  <c r="AN13" i="1" s="1"/>
  <c r="AF13" i="1"/>
  <c r="AH13" i="1" s="1"/>
  <c r="AI13" i="1" s="1"/>
  <c r="AC13" i="1"/>
  <c r="AD13" i="1" s="1"/>
  <c r="AA13" i="1"/>
  <c r="V13" i="1"/>
  <c r="X13" i="1" s="1"/>
  <c r="Y13" i="1" s="1"/>
  <c r="Q13" i="1"/>
  <c r="S13" i="1" s="1"/>
  <c r="T13" i="1" s="1"/>
  <c r="L13" i="1"/>
  <c r="N13" i="1" s="1"/>
  <c r="O13" i="1" s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<sst xmlns="http://schemas.openxmlformats.org/spreadsheetml/2006/main" count="585" uniqueCount="45">
  <si>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</si>
  <si>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</si>
  <si>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</si>
  <si>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</si>
  <si>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</si>
  <si>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</si>
  <si>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</si>
  <si>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</si>
  <si>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</si>
  <si>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</si>
  <si>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</si>
  <si>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</si>
  <si>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</si>
  <si>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</si>
  <si>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</si>
  <si>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</si>
  <si>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</si>
  <si>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</si>
  <si>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</si>
  <si>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</si>
  <si>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</si>
  <si>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</si>
  <si>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</si>
  <si>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</si>
  <si>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</si>
  <si>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</si>
  <si>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</si>
  <si>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</si>
  <si>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</si>
  <si>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</si>
  <si>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</si>
  <si>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</si>
  <si>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</si>
  <si>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</si>
  <si>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</si>
  <si>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</si>
  <si>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</si>
  <si>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</si>
  <si>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</si>
  <si>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</si>
  <si>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</si>
  <si>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Puwodadi</t>
  </si>
  <si>
    <t>LAPORAN PWS KIA (INDIKATOR KESEHATAN IBU)</t>
  </si>
  <si>
    <t>REVISI ALTERNATIF 1</t>
  </si>
  <si>
    <t>: FEB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</si>
</sst>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8" xfId="0" applyNumberFormat="1" applyFont="1" applyFill="1" applyBorder="1"/>
    <xf numFmtId="164" fontId="8" fillId="4" borderId="19" xfId="0" applyNumberFormat="1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18" xfId="0" applyFont="1" applyFill="1" applyBorder="1"/>
    <xf numFmtId="0" fontId="3" fillId="0" borderId="18" xfId="0" applyFont="1" applyBorder="1"/>
    <xf numFmtId="0" fontId="3" fillId="7" borderId="18" xfId="0" applyFont="1" applyFill="1" applyBorder="1"/>
    <xf numFmtId="164" fontId="3" fillId="7" borderId="18" xfId="0" applyNumberFormat="1" applyFont="1" applyFill="1" applyBorder="1" applyAlignment="1">
      <alignment vertical="center"/>
    </xf>
    <xf numFmtId="164" fontId="3" fillId="7" borderId="18" xfId="0" applyNumberFormat="1" applyFont="1" applyFill="1" applyBorder="1"/>
    <xf numFmtId="0" fontId="3" fillId="0" borderId="22" xfId="0" applyFont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>
        <row r="13">
          <cell r="I13">
            <v>14</v>
          </cell>
          <cell r="N13">
            <v>9</v>
          </cell>
          <cell r="S13">
            <v>10</v>
          </cell>
          <cell r="X13">
            <v>10</v>
          </cell>
          <cell r="AC13">
            <v>13</v>
          </cell>
          <cell r="AH13">
            <v>10</v>
          </cell>
          <cell r="AM13">
            <v>10</v>
          </cell>
          <cell r="AR13">
            <v>6</v>
          </cell>
          <cell r="AW13">
            <v>9</v>
          </cell>
          <cell r="BB13">
            <v>9</v>
          </cell>
          <cell r="BG13">
            <v>2</v>
          </cell>
          <cell r="BL13">
            <v>10</v>
          </cell>
          <cell r="BQ13">
            <v>10</v>
          </cell>
          <cell r="BV13">
            <v>10</v>
          </cell>
          <cell r="CA13">
            <v>10</v>
          </cell>
          <cell r="CF13">
            <v>10</v>
          </cell>
          <cell r="CK13">
            <v>10</v>
          </cell>
          <cell r="CO13">
            <v>8</v>
          </cell>
          <cell r="CP13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U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99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</row>
    <row r="2" spans="1:99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</row>
    <row r="3" spans="1:99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9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99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99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99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99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99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99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99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99" ht="12.75" customHeight="1" x14ac:dyDescent="0.35">
      <c r="A13"/>
      <c r="B13" t="s">
        <v>40</v>
      </c>
      <c r="C13" s="57" t="s">
        <v>41</v>
      </c>
      <c r="D13" s="58">
        <v>274</v>
      </c>
      <c r="E13" s="59">
        <f t="shared" ref="E13" si="0">D13*20%</f>
        <v>54.800000000000004</v>
      </c>
      <c r="F13" s="60">
        <v>273</v>
      </c>
      <c r="G13" s="62">
        <f>[1]JAN!I13</f>
        <v>14</v>
      </c>
      <c r="H13" s="63">
        <v>17</v>
      </c>
      <c r="I13" s="64">
        <f t="shared" ref="I13" si="1">G13+H13</f>
        <v>31</v>
      </c>
      <c r="J13" s="61">
        <f t="shared" ref="J13" si="2">I13/D13*100</f>
        <v>11.313868613138686</v>
      </c>
      <c r="K13" s="65"/>
      <c r="L13" s="62">
        <f>[1]JAN!N13</f>
        <v>9</v>
      </c>
      <c r="M13" s="63">
        <v>17</v>
      </c>
      <c r="N13" s="64">
        <f t="shared" ref="N13" si="3">L13+M13</f>
        <v>26</v>
      </c>
      <c r="O13" s="61">
        <f t="shared" ref="O13" si="4">N13/D13*100</f>
        <v>9.4890510948905096</v>
      </c>
      <c r="P13" s="66"/>
      <c r="Q13" s="62">
        <f>[1]JAN!S13</f>
        <v>10</v>
      </c>
      <c r="R13" s="63">
        <v>17</v>
      </c>
      <c r="S13" s="64">
        <f t="shared" ref="S13" si="5">Q13+R13</f>
        <v>27</v>
      </c>
      <c r="T13" s="61">
        <f t="shared" ref="T13" si="6">S13/D13*100</f>
        <v>9.8540145985401466</v>
      </c>
      <c r="U13" s="66"/>
      <c r="V13" s="62">
        <f>[1]JAN!X13</f>
        <v>10</v>
      </c>
      <c r="W13" s="63">
        <v>17</v>
      </c>
      <c r="X13" s="64">
        <f t="shared" ref="X13" si="7">V13+W13</f>
        <v>27</v>
      </c>
      <c r="Y13" s="61">
        <f t="shared" ref="Y13" si="8">X13/D13*100</f>
        <v>9.8540145985401466</v>
      </c>
      <c r="Z13" s="66"/>
      <c r="AA13" s="62">
        <f>[1]JAN!AC13</f>
        <v>13</v>
      </c>
      <c r="AB13" s="63">
        <v>19</v>
      </c>
      <c r="AC13" s="67">
        <f t="shared" ref="AC13" si="9">AA13+AB13</f>
        <v>32</v>
      </c>
      <c r="AD13" s="61">
        <f t="shared" ref="AD13" si="10">+AC13/D13*100</f>
        <v>11.678832116788321</v>
      </c>
      <c r="AE13" s="65"/>
      <c r="AF13" s="62">
        <f>[1]JAN!AH13</f>
        <v>10</v>
      </c>
      <c r="AG13" s="68">
        <v>19</v>
      </c>
      <c r="AH13" s="69">
        <f t="shared" ref="AH13" si="11">AF13+AG13</f>
        <v>29</v>
      </c>
      <c r="AI13" s="70">
        <f t="shared" ref="AI13" si="12">+AH13/D13*100</f>
        <v>10.583941605839415</v>
      </c>
      <c r="AJ13" s="65"/>
      <c r="AK13" s="62">
        <f>[1]JAN!AM13</f>
        <v>10</v>
      </c>
      <c r="AL13" s="63">
        <v>19</v>
      </c>
      <c r="AM13" s="67">
        <f t="shared" ref="AM13" si="13">AK13+AL13</f>
        <v>29</v>
      </c>
      <c r="AN13" s="71">
        <f t="shared" ref="AN13" si="14">+AM13/D13*100</f>
        <v>10.583941605839415</v>
      </c>
      <c r="AO13" s="65"/>
      <c r="AP13" s="62">
        <f>[1]JAN!AR13</f>
        <v>6</v>
      </c>
      <c r="AQ13" s="68">
        <v>19</v>
      </c>
      <c r="AR13" s="69">
        <f t="shared" ref="AR13" si="15">AP13+AQ13</f>
        <v>25</v>
      </c>
      <c r="AS13" s="72">
        <f t="shared" ref="AS13" si="16">+AR13/D13*100</f>
        <v>9.1240875912408761</v>
      </c>
      <c r="AT13" s="65"/>
      <c r="AU13" s="62">
        <f>[1]JAN!AW13</f>
        <v>9</v>
      </c>
      <c r="AV13" s="63">
        <v>4</v>
      </c>
      <c r="AW13" s="67">
        <f t="shared" ref="AW13" si="17">AU13+AV13</f>
        <v>13</v>
      </c>
      <c r="AX13" s="61">
        <f t="shared" ref="AX13" si="18">AW13/D13*100</f>
        <v>4.7445255474452548</v>
      </c>
      <c r="AY13" s="65"/>
      <c r="AZ13" s="62">
        <f>[1]JAN!BB13</f>
        <v>9</v>
      </c>
      <c r="BA13" s="63">
        <v>4</v>
      </c>
      <c r="BB13" s="67">
        <f t="shared" ref="BB13" si="19">AZ13+BA13</f>
        <v>13</v>
      </c>
      <c r="BC13" s="61">
        <f t="shared" ref="BC13" si="20">BB13/D13*100</f>
        <v>4.7445255474452548</v>
      </c>
      <c r="BD13" s="65"/>
      <c r="BE13" s="62">
        <f>[1]JAN!BG13</f>
        <v>2</v>
      </c>
      <c r="BF13" s="63">
        <v>2</v>
      </c>
      <c r="BG13" s="67">
        <f t="shared" ref="BG13" si="21">BE13+BF13</f>
        <v>4</v>
      </c>
      <c r="BH13" s="61">
        <f t="shared" ref="BH13" si="22">BG13/E13*100</f>
        <v>7.2992700729926998</v>
      </c>
      <c r="BI13" s="65"/>
      <c r="BJ13" s="62">
        <f>[1]JAN!BL13</f>
        <v>10</v>
      </c>
      <c r="BK13" s="63">
        <v>16</v>
      </c>
      <c r="BL13" s="67">
        <f t="shared" ref="BL13" si="23">BJ13+BK13</f>
        <v>26</v>
      </c>
      <c r="BM13" s="61">
        <f t="shared" ref="BM13" si="24">BL13/F13*100</f>
        <v>9.5238095238095237</v>
      </c>
      <c r="BN13" s="65"/>
      <c r="BO13" s="62">
        <f>[1]JAN!BQ13</f>
        <v>10</v>
      </c>
      <c r="BP13" s="63">
        <v>16</v>
      </c>
      <c r="BQ13" s="67">
        <f t="shared" ref="BQ13" si="25">BO13+BP13</f>
        <v>26</v>
      </c>
      <c r="BR13" s="61">
        <f t="shared" ref="BR13" si="26">BQ13/F13*100</f>
        <v>9.5238095238095237</v>
      </c>
      <c r="BS13" s="73"/>
      <c r="BT13" s="74">
        <f>[1]JAN!BV13</f>
        <v>10</v>
      </c>
      <c r="BU13" s="63">
        <v>16</v>
      </c>
      <c r="BV13" s="67">
        <f t="shared" ref="BV13" si="27">BT13+BU13</f>
        <v>26</v>
      </c>
      <c r="BW13" s="61">
        <f t="shared" ref="BW13" si="28">BV13/F13*100</f>
        <v>9.5238095238095237</v>
      </c>
      <c r="BX13" s="65"/>
      <c r="BY13" s="62">
        <f>[1]JAN!CA13</f>
        <v>10</v>
      </c>
      <c r="BZ13" s="63">
        <v>16</v>
      </c>
      <c r="CA13" s="67">
        <f t="shared" ref="CA13" si="29">BY13+BZ13</f>
        <v>26</v>
      </c>
      <c r="CB13" s="61">
        <f t="shared" ref="CB13" si="30">CA13/F13*100</f>
        <v>9.5238095238095237</v>
      </c>
      <c r="CC13" s="65"/>
      <c r="CD13" s="62">
        <f>[1]JAN!CF13</f>
        <v>10</v>
      </c>
      <c r="CE13" s="63">
        <v>16</v>
      </c>
      <c r="CF13" s="67">
        <f t="shared" ref="CF13" si="31">CD13+CE13</f>
        <v>26</v>
      </c>
      <c r="CG13" s="61">
        <f t="shared" ref="CG13" si="32">CF13/F13*100</f>
        <v>9.5238095238095237</v>
      </c>
      <c r="CH13" s="65"/>
      <c r="CI13" s="62">
        <f>[1]JAN!CK13</f>
        <v>10</v>
      </c>
      <c r="CJ13" s="63">
        <v>16</v>
      </c>
      <c r="CK13" s="67">
        <f t="shared" ref="CK13" si="33">CI13+CJ13</f>
        <v>26</v>
      </c>
      <c r="CL13" s="61">
        <f t="shared" ref="CL13" si="34">CK13/F13*100</f>
        <v>9.5238095238095237</v>
      </c>
      <c r="CM13" s="75"/>
      <c r="CN13" s="62">
        <f>[1]JAN!CO13</f>
        <v>8</v>
      </c>
      <c r="CO13" s="63">
        <v>14</v>
      </c>
      <c r="CP13" s="65">
        <f>CO13+[1]JAN!CP13</f>
        <v>22</v>
      </c>
    </row>
    <row r="14" spans="1:99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9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9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2025-01-22T07:20:25Z</dcterms:modified>
</cp:coreProperties>
</file>