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ket\Downloads\UPLOAD SATU DATA\"/>
    </mc:Choice>
  </mc:AlternateContent>
  <xr:revisionPtr revIDLastSave="0" documentId="8_{C1CA4D6C-E55D-4A2E-9F15-19574BDFF63D}" xr6:coauthVersionLast="47" xr6:coauthVersionMax="47" xr10:uidLastSave="{00000000-0000-0000-0000-000000000000}"/>
  <bookViews>
    <workbookView xWindow="-120" yWindow="-120" windowWidth="29040" windowHeight="15720" xr2:uid="{3DBD66BE-073C-40DF-BE83-BD8F30F36D5B}"/>
  </bookViews>
  <sheets>
    <sheet name="Lembar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I9" i="1" s="1"/>
  <c r="G8" i="1"/>
  <c r="I8" i="1" s="1"/>
  <c r="G7" i="1"/>
  <c r="I7" i="1" s="1"/>
  <c r="G6" i="1"/>
  <c r="I6" i="1" s="1"/>
  <c r="G5" i="1"/>
  <c r="I5" i="1" s="1"/>
  <c r="G4" i="1"/>
  <c r="I4" i="1" s="1"/>
  <c r="G3" i="1"/>
  <c r="I3" i="1" s="1"/>
  <c r="I1" i="1" l="1"/>
</calcChain>
</file>

<file path=xl/sharedStrings.xml><?xml version="1.0" encoding="utf-8"?>
<sst xmlns="http://schemas.openxmlformats.org/spreadsheetml/2006/main" count="40" uniqueCount="31">
  <si>
    <t>1.</t>
  </si>
  <si>
    <t>Pelayanan Kesehatan KB</t>
  </si>
  <si>
    <t>KB aktif (Contraceptive Prevalence Rate/ CPR)</t>
  </si>
  <si>
    <t>PUS</t>
  </si>
  <si>
    <t>2.</t>
  </si>
  <si>
    <t xml:space="preserve">Peserta KB baru </t>
  </si>
  <si>
    <t>3.</t>
  </si>
  <si>
    <t>Akseptor KB Drop Out</t>
  </si>
  <si>
    <t>&lt; 15 %</t>
  </si>
  <si>
    <t>4.</t>
  </si>
  <si>
    <t>Peserta KB mengalami komplikasi</t>
  </si>
  <si>
    <t>&lt; 3 ,5 %</t>
  </si>
  <si>
    <t>5.</t>
  </si>
  <si>
    <t>PUS dengan 4 T ber  KB</t>
  </si>
  <si>
    <t>6.</t>
  </si>
  <si>
    <t>KB pasca persalinan</t>
  </si>
  <si>
    <t>BULIN</t>
  </si>
  <si>
    <t>7.</t>
  </si>
  <si>
    <t>Skrinning Kesehatan Calon Pengantin</t>
  </si>
  <si>
    <t>CPW dilayanan kespro catin</t>
  </si>
  <si>
    <t>CATIN</t>
  </si>
  <si>
    <t>Pelayanan Kesehatan Reproduksi</t>
  </si>
  <si>
    <t>No.</t>
  </si>
  <si>
    <t>Kegiatan</t>
  </si>
  <si>
    <t>Indikator Kinerja</t>
  </si>
  <si>
    <t>Target Tahun 2025</t>
  </si>
  <si>
    <t>Satuan Sasaran</t>
  </si>
  <si>
    <t>Total sasaran</t>
  </si>
  <si>
    <t>Target Sasaran</t>
  </si>
  <si>
    <t>Pencapaian (dalam satuan sasaran)</t>
  </si>
  <si>
    <t xml:space="preserve">% Nilai Kinerja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</si>
</sst>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sz val="11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rgb="FFD8D8D8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9" fontId="2" fillId="2" borderId="2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vertical="top" wrapText="1"/>
    </xf>
    <xf numFmtId="9" fontId="2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1" fontId="2" fillId="0" borderId="2" xfId="0" applyNumberFormat="1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/>
    </xf>
    <xf numFmtId="9" fontId="2" fillId="0" borderId="2" xfId="0" applyNumberFormat="1" applyFont="1" applyBorder="1" applyAlignment="1">
      <alignment horizontal="center" vertical="top" wrapText="1"/>
    </xf>
    <xf numFmtId="1" fontId="2" fillId="0" borderId="2" xfId="0" applyNumberFormat="1" applyFont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vertical="top"/>
    </xf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2" xfId="0" applyNumberFormat="1" applyFont="1" applyFill="1" applyBorder="1" applyAlignment="1">
      <alignment horizontal="center" vertical="top"/>
    </xf>
    <xf numFmtId="9" fontId="2" fillId="4" borderId="2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45FCE-EC34-4AD4-9AB6-5D02FBEBF5B7}">
  <dimension ref="A1:I9"/>
  <sheetViews>
    <sheetView tabSelected="1" workbookViewId="0">
      <selection activeCell="M5" sqref="M5"/>
    </sheetView>
  </sheetViews>
  <sheetFormatPr defaultRowHeight="15" x14ac:dyDescent="0.25"/>
  <cols>
    <col min="2" max="9" width="15.7109375" customWidth="1"/>
  </cols>
  <sheetData>
    <row r="1" spans="1:9" ht="42.75" customHeight="1" x14ac:dyDescent="0.25">
      <c r="A1" s="11" t="s">
        <v>21</v>
      </c>
      <c r="B1" s="12"/>
      <c r="C1" s="12"/>
      <c r="D1" s="12"/>
      <c r="E1" s="12"/>
      <c r="F1" s="12"/>
      <c r="G1" s="12"/>
      <c r="H1" s="13"/>
      <c r="I1" s="1">
        <f>SUM(I3:I9)/7</f>
        <v>0.70672567187572022</v>
      </c>
    </row>
    <row r="2" spans="1:9" ht="75" customHeight="1" x14ac:dyDescent="0.25">
      <c r="A2" s="14" t="s">
        <v>22</v>
      </c>
      <c r="B2" s="14" t="s">
        <v>23</v>
      </c>
      <c r="C2" s="15" t="s">
        <v>24</v>
      </c>
      <c r="D2" s="15" t="s">
        <v>25</v>
      </c>
      <c r="E2" s="15" t="s">
        <v>26</v>
      </c>
      <c r="F2" s="15" t="s">
        <v>27</v>
      </c>
      <c r="G2" s="15" t="s">
        <v>28</v>
      </c>
      <c r="H2" s="15" t="s">
        <v>29</v>
      </c>
      <c r="I2" s="15" t="s">
        <v>30</v>
      </c>
    </row>
    <row r="3" spans="1:9" ht="75" customHeight="1" x14ac:dyDescent="0.25">
      <c r="A3" s="2" t="s">
        <v>0</v>
      </c>
      <c r="B3" s="3" t="s">
        <v>1</v>
      </c>
      <c r="C3" s="3" t="s">
        <v>2</v>
      </c>
      <c r="D3" s="4">
        <v>0.7</v>
      </c>
      <c r="E3" s="5" t="s">
        <v>3</v>
      </c>
      <c r="F3" s="6">
        <v>6198</v>
      </c>
      <c r="G3" s="7">
        <f t="shared" ref="G3:G4" si="0">F3*D3</f>
        <v>4338.5999999999995</v>
      </c>
      <c r="H3" s="8">
        <v>4378</v>
      </c>
      <c r="I3" s="9">
        <f t="shared" ref="I3:I4" si="1">IF(H3/G3&gt;=1,1,IF(H3/G3&lt;1,H3/G3))</f>
        <v>1</v>
      </c>
    </row>
    <row r="4" spans="1:9" ht="75" customHeight="1" x14ac:dyDescent="0.25">
      <c r="A4" s="6" t="s">
        <v>4</v>
      </c>
      <c r="B4" s="3" t="s">
        <v>1</v>
      </c>
      <c r="C4" s="3" t="s">
        <v>5</v>
      </c>
      <c r="D4" s="4">
        <v>0.1</v>
      </c>
      <c r="E4" s="5" t="s">
        <v>3</v>
      </c>
      <c r="F4" s="6">
        <v>6198</v>
      </c>
      <c r="G4" s="7">
        <f t="shared" si="0"/>
        <v>619.80000000000007</v>
      </c>
      <c r="H4" s="8">
        <v>587</v>
      </c>
      <c r="I4" s="9">
        <f t="shared" si="1"/>
        <v>0.94707970313004186</v>
      </c>
    </row>
    <row r="5" spans="1:9" ht="75" customHeight="1" x14ac:dyDescent="0.25">
      <c r="A5" s="16" t="s">
        <v>6</v>
      </c>
      <c r="B5" s="17" t="s">
        <v>1</v>
      </c>
      <c r="C5" s="17" t="s">
        <v>7</v>
      </c>
      <c r="D5" s="18" t="s">
        <v>8</v>
      </c>
      <c r="E5" s="19" t="s">
        <v>3</v>
      </c>
      <c r="F5" s="16">
        <v>4378</v>
      </c>
      <c r="G5" s="20">
        <f>15%*F5</f>
        <v>656.69999999999993</v>
      </c>
      <c r="H5" s="21">
        <v>44</v>
      </c>
      <c r="I5" s="22" t="str">
        <f>IF(H5/G5*100%&lt;=15%,"100%",IF(H5/G5*100%&lt;30%,"90%",IF(H5/G5*100%&gt;=30%,"80%")))</f>
        <v>100%</v>
      </c>
    </row>
    <row r="6" spans="1:9" ht="75" customHeight="1" x14ac:dyDescent="0.25">
      <c r="A6" s="16" t="s">
        <v>9</v>
      </c>
      <c r="B6" s="17" t="s">
        <v>1</v>
      </c>
      <c r="C6" s="17" t="s">
        <v>10</v>
      </c>
      <c r="D6" s="16" t="s">
        <v>11</v>
      </c>
      <c r="E6" s="19" t="s">
        <v>3</v>
      </c>
      <c r="F6" s="16">
        <v>4378</v>
      </c>
      <c r="G6" s="20">
        <f>F6*3.5%</f>
        <v>153.23000000000002</v>
      </c>
      <c r="H6" s="21">
        <v>0</v>
      </c>
      <c r="I6" s="22" t="str">
        <f>IF(H6/G6*100%&lt;3.5%,"100%",IF(H6/G6*100%&lt;=4.5%,"75%",IF(H6/G6*100%&lt;=7.5%,"50%",IF(H6/G6*100%&lt;=10%,"25%",IF(H6/G6*100%&gt;=10%,"0%")))))</f>
        <v>100%</v>
      </c>
    </row>
    <row r="7" spans="1:9" ht="75" customHeight="1" x14ac:dyDescent="0.25">
      <c r="A7" s="6" t="s">
        <v>12</v>
      </c>
      <c r="B7" s="3" t="s">
        <v>1</v>
      </c>
      <c r="C7" s="3" t="s">
        <v>13</v>
      </c>
      <c r="D7" s="4">
        <v>0.8</v>
      </c>
      <c r="E7" s="5" t="s">
        <v>3</v>
      </c>
      <c r="F7" s="6">
        <v>1240</v>
      </c>
      <c r="G7" s="7">
        <f t="shared" ref="G7:G9" si="2">F7*D7</f>
        <v>992</v>
      </c>
      <c r="H7" s="10">
        <v>1066</v>
      </c>
      <c r="I7" s="9">
        <f t="shared" ref="I7:I9" si="3">IF(H7/G7&gt;=1,1,IF(H7/G7&lt;1,H7/G7))</f>
        <v>1</v>
      </c>
    </row>
    <row r="8" spans="1:9" ht="75" customHeight="1" x14ac:dyDescent="0.25">
      <c r="A8" s="6" t="s">
        <v>14</v>
      </c>
      <c r="B8" s="3" t="s">
        <v>1</v>
      </c>
      <c r="C8" s="5" t="s">
        <v>15</v>
      </c>
      <c r="D8" s="4">
        <v>0.6</v>
      </c>
      <c r="E8" s="5" t="s">
        <v>16</v>
      </c>
      <c r="F8" s="6">
        <v>469</v>
      </c>
      <c r="G8" s="7">
        <f t="shared" si="2"/>
        <v>281.39999999999998</v>
      </c>
      <c r="H8" s="10">
        <v>370</v>
      </c>
      <c r="I8" s="9">
        <f t="shared" si="3"/>
        <v>1</v>
      </c>
    </row>
    <row r="9" spans="1:9" ht="60" x14ac:dyDescent="0.25">
      <c r="A9" s="6" t="s">
        <v>17</v>
      </c>
      <c r="B9" s="3" t="s">
        <v>18</v>
      </c>
      <c r="C9" s="3" t="s">
        <v>19</v>
      </c>
      <c r="D9" s="4">
        <v>1</v>
      </c>
      <c r="E9" s="5" t="s">
        <v>20</v>
      </c>
      <c r="F9" s="6">
        <v>339</v>
      </c>
      <c r="G9" s="7">
        <f t="shared" si="2"/>
        <v>339</v>
      </c>
      <c r="H9" s="10">
        <v>339</v>
      </c>
      <c r="I9" s="9">
        <f t="shared" si="3"/>
        <v>1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loket pendaftaran</dc:creator>
  <cp:lastModifiedBy>loket pendaftaran</cp:lastModifiedBy>
  <dcterms:created xsi:type="dcterms:W3CDTF">2026-01-10T01:14:38Z</dcterms:created>
  <dcterms:modified xsi:type="dcterms:W3CDTF">2026-01-10T02:05:15Z</dcterms:modified>
</cp:coreProperties>
</file>