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D8C0163D-3AD1-4826-8332-A9A816F3634A}" xr6:coauthVersionLast="47" xr6:coauthVersionMax="47" xr10:uidLastSave="{00000000-0000-0000-0000-000000000000}"/>
  <bookViews>
    <workbookView xWindow="-110" yWindow="-110" windowWidth="19420" windowHeight="10300" xr2:uid="{7F17016A-AB65-407B-9B8A-A6E3F1E5D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51" i="1"/>
  <c r="C53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<sst xmlns="http://schemas.openxmlformats.org/spreadsheetml/2006/main" count="176" uniqueCount="58">
  <si>
    <t>FORMULIR  PELAPORAN  INDIKATOR  PERESEPAN MYALGIA</t>
  </si>
  <si>
    <t xml:space="preserve">Puskesmas </t>
  </si>
  <si>
    <t>:</t>
  </si>
  <si>
    <t>BARENG</t>
  </si>
  <si>
    <t xml:space="preserve">Bulan   </t>
  </si>
  <si>
    <t>JANUARI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</si>
  <si>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</si>
  <si>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</si>
  <si>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</si>
  <si>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</si>
  <si>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</si>
  <si>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</si>
  <si>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</si>
  <si>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</si>
  <si>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</si>
  <si>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</si>
  <si>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</si>
  <si>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</si>
  <si>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</si>
  <si>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</si>
  <si>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27/12/2023</t>
  </si>
  <si>
    <t>T</t>
  </si>
  <si>
    <t>PNJ081</t>
  </si>
  <si>
    <t>2 X 1</t>
  </si>
  <si>
    <t>Y</t>
  </si>
  <si>
    <t>PKD094</t>
  </si>
  <si>
    <t xml:space="preserve">1 X 1 </t>
  </si>
  <si>
    <t>PNJ101</t>
  </si>
  <si>
    <t>28/12/2023</t>
  </si>
  <si>
    <t>PKD096</t>
  </si>
  <si>
    <t>29/12/2023</t>
  </si>
  <si>
    <t>PKD053</t>
  </si>
  <si>
    <t>30/12/2023</t>
  </si>
  <si>
    <t xml:space="preserve"> 2 X 1</t>
  </si>
  <si>
    <t>PNJ023</t>
  </si>
  <si>
    <t>PKD078</t>
  </si>
  <si>
    <t>3 X 1</t>
  </si>
  <si>
    <t>PNJ014</t>
  </si>
  <si>
    <t>13/1/2024</t>
  </si>
  <si>
    <t>15/1/2024</t>
  </si>
  <si>
    <t>16/1/2024</t>
  </si>
  <si>
    <t>17/1/2024</t>
  </si>
  <si>
    <t>18/1/2024</t>
  </si>
  <si>
    <t>19/1/2024</t>
  </si>
  <si>
    <t>22/2/2024</t>
  </si>
  <si>
    <t>23/1/2024</t>
  </si>
  <si>
    <t>24/1/2024</t>
  </si>
  <si>
    <t>PNJ074</t>
  </si>
  <si>
    <t>25/1/2024</t>
  </si>
  <si>
    <t>PNJ076</t>
  </si>
  <si>
    <t>HASIL</t>
  </si>
  <si>
    <t>PETUGAS</t>
  </si>
  <si>
    <t>N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</si>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</sst>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817E3C38-C4F0-438D-B480-86C6196B7DBE}"/>
  </cellStyles>
  <dxfs count="23"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C9541-4197-40E1-9290-9927C480C3FD}" name="TBLMASUK635678102456789111213456234578910111213234567891011122" displayName="TBLMASUK635678102456789111213456234578910111213234567891011122" ref="A7:I47" totalsRowShown="0" headerRowDxfId="22" dataDxfId="21" totalsRowDxfId="20" headerRowBorderDxfId="18" tableBorderDxfId="19" totalsRowBorderDxfId="17">
  <autoFilter ref="A7:I47" xr:uid="{727C9541-4197-40E1-9290-9927C480C3FD}"/>
  <tableColumns count="9">
    <tableColumn id="1" xr3:uid="{86567909-8A0A-46C6-9BE9-56D907DF10FC}" name="TANGGAL" dataDxfId="15" totalsRowDxfId="16"/>
    <tableColumn id="7" xr3:uid="{5D24B440-72A7-4D20-B763-2D7BCFA3980E}" name="NO" dataDxfId="13" totalsRowDxfId="14"/>
    <tableColumn id="11" xr3:uid="{9B763C51-E34F-4E4B-8C6D-296A30D28C0D}" name="JUMLAH ITEM OBAT" dataDxfId="11" totalsRowDxfId="12"/>
    <tableColumn id="10" xr3:uid="{5E694C7E-AB79-4141-BA0A-F6C20A857DB1}" name="INJEKSI" dataDxfId="9" totalsRowDxfId="10"/>
    <tableColumn id="2" xr3:uid="{5D46D8E3-1771-4C17-B104-2CE021BC8083}" name="KODE BARANG" dataDxfId="7" totalsRowDxfId="8"/>
    <tableColumn id="3" xr3:uid="{FB396F7C-2235-4747-B620-A4BBAB9B65E8}" name="NAMA BARANG" dataDxfId="6">
      <calculatedColumnFormula>VLOOKUP(TBLMASUK635678102456789111213456234578910111213234567891011122[[#This Row],[KODE BARANG]],'[1]TABEL ACUAN'!D:E,2,0)</calculatedColumnFormula>
    </tableColumn>
    <tableColumn id="4" xr3:uid="{5E4A2726-E4C6-42CA-AA86-40D1BF3FB205}" name="DOSIS OBAT" dataDxfId="4" totalsRowDxfId="5"/>
    <tableColumn id="5" xr3:uid="{8DB2298E-32E8-4DB6-976C-78482F1009F1}" name="LAMA PEMAKAIAN" dataDxfId="2" totalsRowDxfId="3"/>
    <tableColumn id="6" xr3:uid="{D4B165C6-3BCC-4010-8518-2603D79AD7F5}" name="SESUAI PEDOMAN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0A54-32A0-40E8-A906-4F6E6FDD38AF}">
  <dimension ref="A1:I113"/>
  <sheetViews>
    <sheetView tabSelected="1" workbookViewId="0">
      <selection sqref="A1:I1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10.7265625" style="4" customWidth="1"/>
    <col min="4" max="4" width="10.453125" style="4" customWidth="1"/>
    <col min="5" max="5" width="11" style="2" customWidth="1"/>
    <col min="6" max="6" width="38.26953125" style="2" customWidth="1"/>
    <col min="7" max="7" width="10.54296875" style="2" customWidth="1"/>
    <col min="8" max="8" width="8.54296875" style="4" customWidth="1"/>
    <col min="9" max="9" width="9.7265625" style="2" customWidth="1"/>
    <col min="10" max="10" width="8" style="2" customWidth="1"/>
    <col min="11" max="11" width="6.54296875" style="2" customWidth="1"/>
    <col min="12" max="16384" width="9.1796875" style="2"/>
  </cols>
  <sheetData>
    <row r="1" spans="1:9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" customHeight="1" x14ac:dyDescent="0.35">
      <c r="A2" s="3"/>
      <c r="B2" s="3"/>
      <c r="C2" s="3"/>
      <c r="D2" s="3"/>
      <c r="E2" s="3"/>
      <c r="F2" s="3"/>
      <c r="G2" s="3"/>
      <c r="H2" s="3"/>
      <c r="I2" s="4"/>
    </row>
    <row r="3" spans="1:9" ht="25" customHeight="1" x14ac:dyDescent="0.35">
      <c r="A3" s="5" t="s">
        <v>1</v>
      </c>
      <c r="B3" s="3" t="s">
        <v>2</v>
      </c>
      <c r="C3" s="6" t="s">
        <v>3</v>
      </c>
      <c r="D3" s="2"/>
      <c r="F3" s="3"/>
      <c r="G3" s="5" t="s">
        <v>4</v>
      </c>
      <c r="H3" s="4" t="s">
        <v>2</v>
      </c>
      <c r="I3" s="6" t="s">
        <v>5</v>
      </c>
    </row>
    <row r="4" spans="1:9" ht="25" customHeight="1" x14ac:dyDescent="0.35">
      <c r="A4" s="5" t="s">
        <v>6</v>
      </c>
      <c r="B4" s="3" t="s">
        <v>2</v>
      </c>
      <c r="C4" s="5" t="s">
        <v>7</v>
      </c>
      <c r="D4" s="2"/>
      <c r="F4" s="3"/>
      <c r="G4" s="5" t="s">
        <v>8</v>
      </c>
      <c r="H4" s="4" t="s">
        <v>2</v>
      </c>
      <c r="I4" s="7">
        <v>2024</v>
      </c>
    </row>
    <row r="5" spans="1:9" ht="25" customHeight="1" x14ac:dyDescent="0.35">
      <c r="A5" s="5" t="s">
        <v>9</v>
      </c>
      <c r="B5" s="4" t="s">
        <v>2</v>
      </c>
      <c r="C5" s="2" t="s">
        <v>10</v>
      </c>
      <c r="D5" s="2"/>
      <c r="I5" s="4"/>
    </row>
    <row r="6" spans="1:9" ht="25" customHeight="1" x14ac:dyDescent="0.35">
      <c r="A6" s="7"/>
      <c r="B6" s="7"/>
      <c r="C6" s="7"/>
      <c r="D6" s="7"/>
      <c r="H6" s="2"/>
      <c r="I6" s="4"/>
    </row>
    <row r="7" spans="1:9" ht="49.5" customHeight="1" x14ac:dyDescent="0.35">
      <c r="A7" s="8" t="s">
        <v>11</v>
      </c>
      <c r="B7" s="8" t="s">
        <v>12</v>
      </c>
      <c r="C7" s="9" t="s">
        <v>13</v>
      </c>
      <c r="D7" s="9" t="s">
        <v>14</v>
      </c>
      <c r="E7" s="9" t="s">
        <v>15</v>
      </c>
      <c r="F7" s="10" t="s">
        <v>16</v>
      </c>
      <c r="G7" s="11" t="s">
        <v>17</v>
      </c>
      <c r="H7" s="11" t="s">
        <v>18</v>
      </c>
      <c r="I7" s="11" t="s">
        <v>19</v>
      </c>
    </row>
    <row r="8" spans="1:9" ht="30" customHeight="1" x14ac:dyDescent="0.35">
      <c r="A8" s="12" t="s">
        <v>20</v>
      </c>
      <c r="B8" s="13">
        <v>1</v>
      </c>
      <c r="C8" s="13">
        <v>3</v>
      </c>
      <c r="D8" s="13" t="s">
        <v>21</v>
      </c>
      <c r="E8" s="14" t="s">
        <v>22</v>
      </c>
      <c r="F8" s="15" t="str">
        <f>VLOOKUP(TBLMASUK635678102456789111213456234578910111213234567891011122[[#This Row],[KODE BARANG]],'[1]TABEL ACUAN'!D:E,2,0)</f>
        <v>Natrium Diklofenak 50 mg tab.</v>
      </c>
      <c r="G8" s="16" t="s">
        <v>23</v>
      </c>
      <c r="H8" s="16">
        <v>5</v>
      </c>
      <c r="I8" s="16" t="s">
        <v>24</v>
      </c>
    </row>
    <row r="9" spans="1:9" ht="30" customHeight="1" x14ac:dyDescent="0.35">
      <c r="A9" s="12"/>
      <c r="B9" s="14"/>
      <c r="C9" s="14"/>
      <c r="D9" s="14"/>
      <c r="E9" s="17" t="s">
        <v>25</v>
      </c>
      <c r="F9" s="15" t="str">
        <f>VLOOKUP(TBLMASUK635678102456789111213456234578910111213234567891011122[[#This Row],[KODE BARANG]],'[1]TABEL ACUAN'!D:E,2,0)</f>
        <v>Tiamin HCL. tab. 50 mg.</v>
      </c>
      <c r="G9" s="16" t="s">
        <v>26</v>
      </c>
      <c r="H9" s="16">
        <v>10</v>
      </c>
      <c r="I9" s="16" t="s">
        <v>24</v>
      </c>
    </row>
    <row r="10" spans="1:9" ht="30" customHeight="1" x14ac:dyDescent="0.35">
      <c r="A10" s="12"/>
      <c r="B10" s="13"/>
      <c r="C10" s="13"/>
      <c r="D10" s="13"/>
      <c r="E10" s="14" t="s">
        <v>27</v>
      </c>
      <c r="F10" s="15" t="str">
        <f>VLOOKUP(TBLMASUK635678102456789111213456234578910111213234567891011122[[#This Row],[KODE BARANG]],'[1]TABEL ACUAN'!D:E,2,0)</f>
        <v>Sianokobalamin tab 50 mcg</v>
      </c>
      <c r="G10" s="16" t="s">
        <v>26</v>
      </c>
      <c r="H10" s="16">
        <v>10</v>
      </c>
      <c r="I10" s="16" t="s">
        <v>24</v>
      </c>
    </row>
    <row r="11" spans="1:9" ht="30" customHeight="1" x14ac:dyDescent="0.35">
      <c r="A11" s="12" t="s">
        <v>28</v>
      </c>
      <c r="B11" s="14">
        <v>2</v>
      </c>
      <c r="C11" s="14">
        <v>2</v>
      </c>
      <c r="D11" s="14" t="s">
        <v>21</v>
      </c>
      <c r="E11" s="14" t="s">
        <v>22</v>
      </c>
      <c r="F11" s="15" t="str">
        <f>VLOOKUP(TBLMASUK635678102456789111213456234578910111213234567891011122[[#This Row],[KODE BARANG]],'[1]TABEL ACUAN'!D:E,2,0)</f>
        <v>Natrium Diklofenak 50 mg tab.</v>
      </c>
      <c r="G11" s="16" t="s">
        <v>23</v>
      </c>
      <c r="H11" s="16">
        <v>5</v>
      </c>
      <c r="I11" s="16" t="s">
        <v>24</v>
      </c>
    </row>
    <row r="12" spans="1:9" ht="30" customHeight="1" x14ac:dyDescent="0.35">
      <c r="A12" s="12"/>
      <c r="B12" s="13"/>
      <c r="C12" s="13"/>
      <c r="D12" s="13"/>
      <c r="E12" s="18" t="s">
        <v>29</v>
      </c>
      <c r="F12" s="15" t="str">
        <f>VLOOKUP(TBLMASUK635678102456789111213456234578910111213234567891011122[[#This Row],[KODE BARANG]],'[1]TABEL ACUAN'!D:E,2,0)</f>
        <v>Vitamin B kompleks tablet</v>
      </c>
      <c r="G12" s="16" t="s">
        <v>26</v>
      </c>
      <c r="H12" s="16">
        <v>30</v>
      </c>
      <c r="I12" s="16" t="s">
        <v>24</v>
      </c>
    </row>
    <row r="13" spans="1:9" ht="30" customHeight="1" x14ac:dyDescent="0.35">
      <c r="A13" s="12" t="s">
        <v>30</v>
      </c>
      <c r="B13" s="13">
        <v>3</v>
      </c>
      <c r="C13" s="13">
        <v>2</v>
      </c>
      <c r="D13" s="13" t="s">
        <v>21</v>
      </c>
      <c r="E13" s="14" t="s">
        <v>22</v>
      </c>
      <c r="F13" s="15" t="str">
        <f>VLOOKUP(TBLMASUK635678102456789111213456234578910111213234567891011122[[#This Row],[KODE BARANG]],'[1]TABEL ACUAN'!D:E,2,0)</f>
        <v>Natrium Diklofenak 50 mg tab.</v>
      </c>
      <c r="G13" s="14" t="s">
        <v>23</v>
      </c>
      <c r="H13" s="16">
        <v>5</v>
      </c>
      <c r="I13" s="16" t="s">
        <v>24</v>
      </c>
    </row>
    <row r="14" spans="1:9" ht="30" customHeight="1" x14ac:dyDescent="0.35">
      <c r="A14" s="12"/>
      <c r="B14" s="13"/>
      <c r="C14" s="13"/>
      <c r="D14" s="13"/>
      <c r="E14" s="18" t="s">
        <v>31</v>
      </c>
      <c r="F14" s="15" t="str">
        <f>VLOOKUP(TBLMASUK635678102456789111213456234578910111213234567891011122[[#This Row],[KODE BARANG]],'[1]TABEL ACUAN'!D:E,2,0)</f>
        <v xml:space="preserve">Kalsium Laktat (Kalk ) tab. </v>
      </c>
      <c r="G14" s="16" t="s">
        <v>26</v>
      </c>
      <c r="H14" s="16">
        <v>30</v>
      </c>
      <c r="I14" s="16" t="s">
        <v>24</v>
      </c>
    </row>
    <row r="15" spans="1:9" ht="30" customHeight="1" x14ac:dyDescent="0.35">
      <c r="A15" s="12" t="s">
        <v>32</v>
      </c>
      <c r="B15" s="14">
        <v>4</v>
      </c>
      <c r="C15" s="14">
        <v>2</v>
      </c>
      <c r="D15" s="14" t="s">
        <v>21</v>
      </c>
      <c r="E15" s="14" t="s">
        <v>22</v>
      </c>
      <c r="F15" s="15" t="str">
        <f>VLOOKUP(TBLMASUK635678102456789111213456234578910111213234567891011122[[#This Row],[KODE BARANG]],'[1]TABEL ACUAN'!D:E,2,0)</f>
        <v>Natrium Diklofenak 50 mg tab.</v>
      </c>
      <c r="G15" s="16" t="s">
        <v>23</v>
      </c>
      <c r="H15" s="16">
        <v>3</v>
      </c>
      <c r="I15" s="16" t="s">
        <v>24</v>
      </c>
    </row>
    <row r="16" spans="1:9" ht="30" customHeight="1" x14ac:dyDescent="0.35">
      <c r="A16" s="12"/>
      <c r="B16" s="13"/>
      <c r="C16" s="13"/>
      <c r="D16" s="13"/>
      <c r="E16" s="17" t="s">
        <v>25</v>
      </c>
      <c r="F16" s="15" t="str">
        <f>VLOOKUP(TBLMASUK635678102456789111213456234578910111213234567891011122[[#This Row],[KODE BARANG]],'[1]TABEL ACUAN'!D:E,2,0)</f>
        <v>Tiamin HCL. tab. 50 mg.</v>
      </c>
      <c r="G16" s="16" t="s">
        <v>26</v>
      </c>
      <c r="H16" s="16">
        <v>3</v>
      </c>
      <c r="I16" s="16" t="s">
        <v>24</v>
      </c>
    </row>
    <row r="17" spans="1:9" ht="30" customHeight="1" x14ac:dyDescent="0.35">
      <c r="A17" s="19">
        <v>45323</v>
      </c>
      <c r="B17" s="20">
        <v>5</v>
      </c>
      <c r="C17" s="20">
        <v>2</v>
      </c>
      <c r="D17" s="20" t="s">
        <v>21</v>
      </c>
      <c r="E17" s="21" t="s">
        <v>22</v>
      </c>
      <c r="F17" s="22" t="str">
        <f>VLOOKUP(TBLMASUK635678102456789111213456234578910111213234567891011122[[#This Row],[KODE BARANG]],'[1]TABEL ACUAN'!D:E,2,0)</f>
        <v>Natrium Diklofenak 50 mg tab.</v>
      </c>
      <c r="G17" s="23" t="s">
        <v>33</v>
      </c>
      <c r="H17" s="23">
        <v>5</v>
      </c>
      <c r="I17" s="23" t="s">
        <v>24</v>
      </c>
    </row>
    <row r="18" spans="1:9" ht="30" customHeight="1" x14ac:dyDescent="0.35">
      <c r="A18" s="24"/>
      <c r="B18" s="25"/>
      <c r="C18" s="25"/>
      <c r="D18" s="25"/>
      <c r="E18" s="14" t="s">
        <v>29</v>
      </c>
      <c r="F18" s="22" t="str">
        <f>VLOOKUP(TBLMASUK635678102456789111213456234578910111213234567891011122[[#This Row],[KODE BARANG]],'[1]TABEL ACUAN'!D:E,2,0)</f>
        <v>Vitamin B kompleks tablet</v>
      </c>
      <c r="G18" s="14" t="s">
        <v>26</v>
      </c>
      <c r="H18" s="14">
        <v>30</v>
      </c>
      <c r="I18" s="14" t="s">
        <v>24</v>
      </c>
    </row>
    <row r="19" spans="1:9" ht="30" customHeight="1" x14ac:dyDescent="0.35">
      <c r="A19" s="24">
        <v>45352</v>
      </c>
      <c r="B19" s="25">
        <v>6</v>
      </c>
      <c r="C19" s="25">
        <v>2</v>
      </c>
      <c r="D19" s="25" t="s">
        <v>21</v>
      </c>
      <c r="E19" s="14" t="s">
        <v>22</v>
      </c>
      <c r="F19" s="22" t="str">
        <f>VLOOKUP(TBLMASUK635678102456789111213456234578910111213234567891011122[[#This Row],[KODE BARANG]],'[1]TABEL ACUAN'!D:E,2,0)</f>
        <v>Natrium Diklofenak 50 mg tab.</v>
      </c>
      <c r="G19" s="14" t="s">
        <v>23</v>
      </c>
      <c r="H19" s="14">
        <v>5</v>
      </c>
      <c r="I19" s="14" t="s">
        <v>24</v>
      </c>
    </row>
    <row r="20" spans="1:9" ht="30" customHeight="1" x14ac:dyDescent="0.35">
      <c r="A20" s="24"/>
      <c r="B20" s="25"/>
      <c r="C20" s="25"/>
      <c r="D20" s="25"/>
      <c r="E20" s="14" t="s">
        <v>34</v>
      </c>
      <c r="F20" s="22" t="str">
        <f>VLOOKUP(TBLMASUK635678102456789111213456234578910111213234567891011122[[#This Row],[KODE BARANG]],'[1]TABEL ACUAN'!D:E,2,0)</f>
        <v>Bioneuron/ nutralix/zecaneuron</v>
      </c>
      <c r="G20" s="14" t="s">
        <v>26</v>
      </c>
      <c r="H20" s="14">
        <v>10</v>
      </c>
      <c r="I20" s="14" t="s">
        <v>24</v>
      </c>
    </row>
    <row r="21" spans="1:9" ht="30" customHeight="1" x14ac:dyDescent="0.35">
      <c r="A21" s="24">
        <v>45444</v>
      </c>
      <c r="B21" s="25">
        <v>7</v>
      </c>
      <c r="C21" s="25">
        <v>2</v>
      </c>
      <c r="D21" s="25" t="s">
        <v>21</v>
      </c>
      <c r="E21" s="14" t="s">
        <v>22</v>
      </c>
      <c r="F21" s="22" t="str">
        <f>VLOOKUP(TBLMASUK635678102456789111213456234578910111213234567891011122[[#This Row],[KODE BARANG]],'[1]TABEL ACUAN'!D:E,2,0)</f>
        <v>Natrium Diklofenak 50 mg tab.</v>
      </c>
      <c r="G21" s="14" t="s">
        <v>23</v>
      </c>
      <c r="H21" s="14">
        <v>5</v>
      </c>
      <c r="I21" s="14" t="s">
        <v>24</v>
      </c>
    </row>
    <row r="22" spans="1:9" ht="30" customHeight="1" x14ac:dyDescent="0.35">
      <c r="A22" s="24"/>
      <c r="B22" s="25"/>
      <c r="C22" s="25"/>
      <c r="D22" s="25"/>
      <c r="E22" s="14" t="s">
        <v>34</v>
      </c>
      <c r="F22" s="22" t="str">
        <f>VLOOKUP(TBLMASUK635678102456789111213456234578910111213234567891011122[[#This Row],[KODE BARANG]],'[1]TABEL ACUAN'!D:E,2,0)</f>
        <v>Bioneuron/ nutralix/zecaneuron</v>
      </c>
      <c r="G22" s="14" t="s">
        <v>26</v>
      </c>
      <c r="H22" s="14">
        <v>10</v>
      </c>
      <c r="I22" s="14" t="s">
        <v>24</v>
      </c>
    </row>
    <row r="23" spans="1:9" ht="30" customHeight="1" x14ac:dyDescent="0.35">
      <c r="A23" s="24">
        <v>45505</v>
      </c>
      <c r="B23" s="25">
        <v>8</v>
      </c>
      <c r="C23" s="25">
        <v>1</v>
      </c>
      <c r="D23" s="25" t="s">
        <v>21</v>
      </c>
      <c r="E23" s="14" t="s">
        <v>35</v>
      </c>
      <c r="F23" s="22" t="str">
        <f>VLOOKUP(TBLMASUK635678102456789111213456234578910111213234567891011122[[#This Row],[KODE BARANG]],'[1]TABEL ACUAN'!D:E,2,0)</f>
        <v>Parasetamol tab. 500 mg</v>
      </c>
      <c r="G23" s="14" t="s">
        <v>36</v>
      </c>
      <c r="H23" s="14">
        <v>3</v>
      </c>
      <c r="I23" s="14" t="s">
        <v>24</v>
      </c>
    </row>
    <row r="24" spans="1:9" ht="30" customHeight="1" x14ac:dyDescent="0.35">
      <c r="A24" s="12">
        <v>45536</v>
      </c>
      <c r="B24" s="16">
        <v>9</v>
      </c>
      <c r="C24" s="16">
        <v>2</v>
      </c>
      <c r="D24" s="16" t="s">
        <v>21</v>
      </c>
      <c r="E24" s="14" t="s">
        <v>35</v>
      </c>
      <c r="F24" s="22" t="str">
        <f>VLOOKUP(TBLMASUK635678102456789111213456234578910111213234567891011122[[#This Row],[KODE BARANG]],'[1]TABEL ACUAN'!D:E,2,0)</f>
        <v>Parasetamol tab. 500 mg</v>
      </c>
      <c r="G24" s="14" t="s">
        <v>36</v>
      </c>
      <c r="H24" s="14">
        <v>3</v>
      </c>
      <c r="I24" s="14" t="s">
        <v>24</v>
      </c>
    </row>
    <row r="25" spans="1:9" ht="30" customHeight="1" x14ac:dyDescent="0.35">
      <c r="A25" s="26"/>
      <c r="B25" s="25"/>
      <c r="C25" s="25"/>
      <c r="D25" s="25"/>
      <c r="E25" s="14" t="s">
        <v>29</v>
      </c>
      <c r="F25" s="22" t="str">
        <f>VLOOKUP(TBLMASUK635678102456789111213456234578910111213234567891011122[[#This Row],[KODE BARANG]],'[1]TABEL ACUAN'!D:E,2,0)</f>
        <v>Vitamin B kompleks tablet</v>
      </c>
      <c r="G25" s="14" t="s">
        <v>26</v>
      </c>
      <c r="H25" s="14">
        <v>30</v>
      </c>
      <c r="I25" s="14" t="s">
        <v>24</v>
      </c>
    </row>
    <row r="26" spans="1:9" ht="30" customHeight="1" x14ac:dyDescent="0.35">
      <c r="A26" s="24">
        <v>45597</v>
      </c>
      <c r="B26" s="25">
        <v>10</v>
      </c>
      <c r="C26" s="25">
        <v>2</v>
      </c>
      <c r="D26" s="25" t="s">
        <v>21</v>
      </c>
      <c r="E26" s="14" t="s">
        <v>22</v>
      </c>
      <c r="F26" s="22" t="str">
        <f>VLOOKUP(TBLMASUK635678102456789111213456234578910111213234567891011122[[#This Row],[KODE BARANG]],'[1]TABEL ACUAN'!D:E,2,0)</f>
        <v>Natrium Diklofenak 50 mg tab.</v>
      </c>
      <c r="G26" s="14" t="s">
        <v>23</v>
      </c>
      <c r="H26" s="14">
        <v>5</v>
      </c>
      <c r="I26" s="14" t="s">
        <v>24</v>
      </c>
    </row>
    <row r="27" spans="1:9" ht="30" customHeight="1" x14ac:dyDescent="0.35">
      <c r="A27" s="24"/>
      <c r="B27" s="25"/>
      <c r="C27" s="25"/>
      <c r="D27" s="25"/>
      <c r="E27" s="14" t="s">
        <v>31</v>
      </c>
      <c r="F27" s="22" t="str">
        <f>VLOOKUP(TBLMASUK635678102456789111213456234578910111213234567891011122[[#This Row],[KODE BARANG]],'[1]TABEL ACUAN'!D:E,2,0)</f>
        <v xml:space="preserve">Kalsium Laktat (Kalk ) tab. </v>
      </c>
      <c r="G27" s="14" t="s">
        <v>26</v>
      </c>
      <c r="H27" s="14">
        <v>30</v>
      </c>
      <c r="I27" s="14" t="s">
        <v>24</v>
      </c>
    </row>
    <row r="28" spans="1:9" ht="30" customHeight="1" x14ac:dyDescent="0.35">
      <c r="A28" s="24">
        <v>45627</v>
      </c>
      <c r="B28" s="25">
        <v>11</v>
      </c>
      <c r="C28" s="25">
        <v>2</v>
      </c>
      <c r="D28" s="25" t="s">
        <v>21</v>
      </c>
      <c r="E28" s="14" t="s">
        <v>37</v>
      </c>
      <c r="F28" s="22" t="str">
        <f>VLOOKUP(TBLMASUK635678102456789111213456234578910111213234567891011122[[#This Row],[KODE BARANG]],'[1]TABEL ACUAN'!D:E,2,0)</f>
        <v>Asam Mefenamat 500 mg tab.</v>
      </c>
      <c r="G28" s="14" t="s">
        <v>36</v>
      </c>
      <c r="H28" s="14">
        <v>3</v>
      </c>
      <c r="I28" s="14" t="s">
        <v>24</v>
      </c>
    </row>
    <row r="29" spans="1:9" ht="30" customHeight="1" x14ac:dyDescent="0.35">
      <c r="A29" s="24"/>
      <c r="B29" s="25"/>
      <c r="C29" s="25"/>
      <c r="D29" s="25"/>
      <c r="E29" s="14" t="s">
        <v>34</v>
      </c>
      <c r="F29" s="22" t="str">
        <f>VLOOKUP(TBLMASUK635678102456789111213456234578910111213234567891011122[[#This Row],[KODE BARANG]],'[1]TABEL ACUAN'!D:E,2,0)</f>
        <v>Bioneuron/ nutralix/zecaneuron</v>
      </c>
      <c r="G29" s="14" t="s">
        <v>26</v>
      </c>
      <c r="H29" s="14">
        <v>10</v>
      </c>
      <c r="I29" s="14" t="s">
        <v>24</v>
      </c>
    </row>
    <row r="30" spans="1:9" ht="30" customHeight="1" x14ac:dyDescent="0.35">
      <c r="A30" s="24" t="s">
        <v>38</v>
      </c>
      <c r="B30" s="25">
        <v>12</v>
      </c>
      <c r="C30" s="25">
        <v>2</v>
      </c>
      <c r="D30" s="25" t="s">
        <v>21</v>
      </c>
      <c r="E30" s="14" t="s">
        <v>22</v>
      </c>
      <c r="F30" s="22" t="str">
        <f>VLOOKUP(TBLMASUK635678102456789111213456234578910111213234567891011122[[#This Row],[KODE BARANG]],'[1]TABEL ACUAN'!D:E,2,0)</f>
        <v>Natrium Diklofenak 50 mg tab.</v>
      </c>
      <c r="G30" s="14" t="s">
        <v>23</v>
      </c>
      <c r="H30" s="14">
        <v>5</v>
      </c>
      <c r="I30" s="14" t="s">
        <v>24</v>
      </c>
    </row>
    <row r="31" spans="1:9" ht="30" customHeight="1" x14ac:dyDescent="0.35">
      <c r="A31" s="24"/>
      <c r="B31" s="25"/>
      <c r="C31" s="25"/>
      <c r="D31" s="25"/>
      <c r="E31" s="14" t="s">
        <v>29</v>
      </c>
      <c r="F31" s="22" t="str">
        <f>VLOOKUP(TBLMASUK635678102456789111213456234578910111213234567891011122[[#This Row],[KODE BARANG]],'[1]TABEL ACUAN'!D:E,2,0)</f>
        <v>Vitamin B kompleks tablet</v>
      </c>
      <c r="G31" s="14" t="s">
        <v>26</v>
      </c>
      <c r="H31" s="14">
        <v>30</v>
      </c>
      <c r="I31" s="14" t="s">
        <v>24</v>
      </c>
    </row>
    <row r="32" spans="1:9" ht="30" customHeight="1" x14ac:dyDescent="0.35">
      <c r="A32" s="26" t="s">
        <v>39</v>
      </c>
      <c r="B32" s="25">
        <v>13</v>
      </c>
      <c r="C32" s="25">
        <v>2</v>
      </c>
      <c r="D32" s="25" t="s">
        <v>21</v>
      </c>
      <c r="E32" s="14" t="s">
        <v>22</v>
      </c>
      <c r="F32" s="22" t="str">
        <f>VLOOKUP(TBLMASUK635678102456789111213456234578910111213234567891011122[[#This Row],[KODE BARANG]],'[1]TABEL ACUAN'!D:E,2,0)</f>
        <v>Natrium Diklofenak 50 mg tab.</v>
      </c>
      <c r="G32" s="14" t="s">
        <v>23</v>
      </c>
      <c r="H32" s="14">
        <v>5</v>
      </c>
      <c r="I32" s="14" t="s">
        <v>24</v>
      </c>
    </row>
    <row r="33" spans="1:9" ht="30" customHeight="1" x14ac:dyDescent="0.35">
      <c r="A33" s="24"/>
      <c r="B33" s="25"/>
      <c r="C33" s="25"/>
      <c r="D33" s="25"/>
      <c r="E33" s="14" t="s">
        <v>34</v>
      </c>
      <c r="F33" s="15" t="str">
        <f>VLOOKUP(TBLMASUK635678102456789111213456234578910111213234567891011122[[#This Row],[KODE BARANG]],'[1]TABEL ACUAN'!D:E,2,0)</f>
        <v>Bioneuron/ nutralix/zecaneuron</v>
      </c>
      <c r="G33" s="14" t="s">
        <v>26</v>
      </c>
      <c r="H33" s="14">
        <v>10</v>
      </c>
      <c r="I33" s="14" t="s">
        <v>24</v>
      </c>
    </row>
    <row r="34" spans="1:9" ht="30" customHeight="1" x14ac:dyDescent="0.35">
      <c r="A34" s="26" t="s">
        <v>40</v>
      </c>
      <c r="B34" s="25">
        <v>14</v>
      </c>
      <c r="C34" s="25">
        <v>1</v>
      </c>
      <c r="D34" s="25" t="s">
        <v>21</v>
      </c>
      <c r="E34" s="14" t="s">
        <v>29</v>
      </c>
      <c r="F34" s="15" t="str">
        <f>VLOOKUP(TBLMASUK635678102456789111213456234578910111213234567891011122[[#This Row],[KODE BARANG]],'[1]TABEL ACUAN'!D:E,2,0)</f>
        <v>Vitamin B kompleks tablet</v>
      </c>
      <c r="G34" s="14" t="s">
        <v>26</v>
      </c>
      <c r="H34" s="14">
        <v>30</v>
      </c>
      <c r="I34" s="14" t="s">
        <v>24</v>
      </c>
    </row>
    <row r="35" spans="1:9" ht="30" customHeight="1" x14ac:dyDescent="0.35">
      <c r="A35" s="26" t="s">
        <v>41</v>
      </c>
      <c r="B35" s="25">
        <v>15</v>
      </c>
      <c r="C35" s="25">
        <v>1</v>
      </c>
      <c r="D35" s="25" t="s">
        <v>21</v>
      </c>
      <c r="E35" s="14" t="s">
        <v>35</v>
      </c>
      <c r="F35" s="15" t="str">
        <f>VLOOKUP(TBLMASUK635678102456789111213456234578910111213234567891011122[[#This Row],[KODE BARANG]],'[1]TABEL ACUAN'!D:E,2,0)</f>
        <v>Parasetamol tab. 500 mg</v>
      </c>
      <c r="G35" s="14" t="s">
        <v>36</v>
      </c>
      <c r="H35" s="14">
        <v>3</v>
      </c>
      <c r="I35" s="14" t="s">
        <v>24</v>
      </c>
    </row>
    <row r="36" spans="1:9" ht="30" customHeight="1" x14ac:dyDescent="0.35">
      <c r="A36" s="27" t="s">
        <v>42</v>
      </c>
      <c r="B36" s="28">
        <v>16</v>
      </c>
      <c r="C36" s="28">
        <v>1</v>
      </c>
      <c r="D36" s="28" t="s">
        <v>21</v>
      </c>
      <c r="E36" s="29" t="s">
        <v>35</v>
      </c>
      <c r="F36" s="30" t="str">
        <f>VLOOKUP(TBLMASUK635678102456789111213456234578910111213234567891011122[[#This Row],[KODE BARANG]],'[1]TABEL ACUAN'!D:E,2,0)</f>
        <v>Parasetamol tab. 500 mg</v>
      </c>
      <c r="G36" s="29" t="s">
        <v>36</v>
      </c>
      <c r="H36" s="29">
        <v>3</v>
      </c>
      <c r="I36" s="29" t="s">
        <v>24</v>
      </c>
    </row>
    <row r="37" spans="1:9" ht="30" customHeight="1" x14ac:dyDescent="0.35">
      <c r="A37" s="27" t="s">
        <v>43</v>
      </c>
      <c r="B37" s="28">
        <v>17</v>
      </c>
      <c r="C37" s="28">
        <v>2</v>
      </c>
      <c r="D37" s="28" t="s">
        <v>21</v>
      </c>
      <c r="E37" s="14" t="s">
        <v>22</v>
      </c>
      <c r="F37" s="30" t="str">
        <f>VLOOKUP(TBLMASUK635678102456789111213456234578910111213234567891011122[[#This Row],[KODE BARANG]],'[1]TABEL ACUAN'!D:E,2,0)</f>
        <v>Natrium Diklofenak 50 mg tab.</v>
      </c>
      <c r="G37" s="14" t="s">
        <v>23</v>
      </c>
      <c r="H37" s="14">
        <v>5</v>
      </c>
      <c r="I37" s="14" t="s">
        <v>24</v>
      </c>
    </row>
    <row r="38" spans="1:9" ht="30" customHeight="1" x14ac:dyDescent="0.35">
      <c r="A38" s="27"/>
      <c r="B38" s="28"/>
      <c r="C38" s="28"/>
      <c r="D38" s="28"/>
      <c r="E38" s="14" t="s">
        <v>34</v>
      </c>
      <c r="F38" s="30" t="str">
        <f>VLOOKUP(TBLMASUK635678102456789111213456234578910111213234567891011122[[#This Row],[KODE BARANG]],'[1]TABEL ACUAN'!D:E,2,0)</f>
        <v>Bioneuron/ nutralix/zecaneuron</v>
      </c>
      <c r="G38" s="14" t="s">
        <v>26</v>
      </c>
      <c r="H38" s="14">
        <v>10</v>
      </c>
      <c r="I38" s="14" t="s">
        <v>24</v>
      </c>
    </row>
    <row r="39" spans="1:9" ht="30" customHeight="1" x14ac:dyDescent="0.35">
      <c r="A39" s="27" t="s">
        <v>44</v>
      </c>
      <c r="B39" s="28">
        <v>18</v>
      </c>
      <c r="C39" s="28">
        <v>1</v>
      </c>
      <c r="D39" s="28" t="s">
        <v>21</v>
      </c>
      <c r="E39" s="14" t="s">
        <v>37</v>
      </c>
      <c r="F39" s="30" t="str">
        <f>VLOOKUP(TBLMASUK635678102456789111213456234578910111213234567891011122[[#This Row],[KODE BARANG]],'[1]TABEL ACUAN'!D:E,2,0)</f>
        <v>Asam Mefenamat 500 mg tab.</v>
      </c>
      <c r="G39" s="29" t="s">
        <v>36</v>
      </c>
      <c r="H39" s="29">
        <v>3</v>
      </c>
      <c r="I39" s="29" t="s">
        <v>24</v>
      </c>
    </row>
    <row r="40" spans="1:9" ht="30" customHeight="1" x14ac:dyDescent="0.35">
      <c r="A40" s="27" t="s">
        <v>45</v>
      </c>
      <c r="B40" s="28">
        <v>19</v>
      </c>
      <c r="C40" s="28">
        <v>2</v>
      </c>
      <c r="D40" s="28" t="s">
        <v>21</v>
      </c>
      <c r="E40" s="14" t="s">
        <v>22</v>
      </c>
      <c r="F40" s="30" t="str">
        <f>VLOOKUP(TBLMASUK635678102456789111213456234578910111213234567891011122[[#This Row],[KODE BARANG]],'[1]TABEL ACUAN'!D:E,2,0)</f>
        <v>Natrium Diklofenak 50 mg tab.</v>
      </c>
      <c r="G40" s="29" t="s">
        <v>23</v>
      </c>
      <c r="H40" s="29">
        <v>5</v>
      </c>
      <c r="I40" s="29" t="s">
        <v>24</v>
      </c>
    </row>
    <row r="41" spans="1:9" ht="30" customHeight="1" x14ac:dyDescent="0.35">
      <c r="A41" s="27" t="s">
        <v>46</v>
      </c>
      <c r="B41" s="28">
        <v>20</v>
      </c>
      <c r="C41" s="28">
        <v>2</v>
      </c>
      <c r="D41" s="28" t="s">
        <v>21</v>
      </c>
      <c r="E41" s="29" t="s">
        <v>47</v>
      </c>
      <c r="F41" s="30" t="str">
        <f>VLOOKUP(TBLMASUK635678102456789111213456234578910111213234567891011122[[#This Row],[KODE BARANG]],'[1]TABEL ACUAN'!D:E,2,0)</f>
        <v>Meloksikam 7,5 mg</v>
      </c>
      <c r="G41" s="29" t="s">
        <v>23</v>
      </c>
      <c r="H41" s="29">
        <v>5</v>
      </c>
      <c r="I41" s="29" t="s">
        <v>24</v>
      </c>
    </row>
    <row r="42" spans="1:9" ht="30" customHeight="1" x14ac:dyDescent="0.35">
      <c r="A42" s="27"/>
      <c r="B42" s="28"/>
      <c r="C42" s="28"/>
      <c r="D42" s="28"/>
      <c r="E42" s="14" t="s">
        <v>34</v>
      </c>
      <c r="F42" s="30" t="str">
        <f>VLOOKUP(TBLMASUK635678102456789111213456234578910111213234567891011122[[#This Row],[KODE BARANG]],'[1]TABEL ACUAN'!D:E,2,0)</f>
        <v>Bioneuron/ nutralix/zecaneuron</v>
      </c>
      <c r="G42" s="29" t="s">
        <v>26</v>
      </c>
      <c r="H42" s="29">
        <v>5</v>
      </c>
      <c r="I42" s="29" t="s">
        <v>24</v>
      </c>
    </row>
    <row r="43" spans="1:9" ht="30" customHeight="1" x14ac:dyDescent="0.35">
      <c r="A43" s="27" t="s">
        <v>48</v>
      </c>
      <c r="B43" s="28">
        <v>21</v>
      </c>
      <c r="C43" s="28">
        <v>1</v>
      </c>
      <c r="D43" s="28" t="s">
        <v>21</v>
      </c>
      <c r="E43" s="14" t="s">
        <v>49</v>
      </c>
      <c r="F43" s="30" t="str">
        <f>VLOOKUP(TBLMASUK635678102456789111213456234578910111213234567891011122[[#This Row],[KODE BARANG]],'[1]TABEL ACUAN'!D:E,2,0)</f>
        <v>Metil Prednisolon tab 4 mg</v>
      </c>
      <c r="G43" s="29" t="s">
        <v>23</v>
      </c>
      <c r="H43" s="29">
        <v>5</v>
      </c>
      <c r="I43" s="29" t="s">
        <v>24</v>
      </c>
    </row>
    <row r="44" spans="1:9" ht="30" customHeight="1" x14ac:dyDescent="0.35">
      <c r="A44" s="27"/>
      <c r="B44" s="28"/>
      <c r="C44" s="28"/>
      <c r="D44" s="28"/>
      <c r="E44" s="14"/>
      <c r="F44" s="30" t="e">
        <f>VLOOKUP(TBLMASUK635678102456789111213456234578910111213234567891011122[[#This Row],[KODE BARANG]],'[1]TABEL ACUAN'!D:E,2,0)</f>
        <v>#N/A</v>
      </c>
      <c r="G44" s="29"/>
      <c r="H44" s="29"/>
      <c r="I44" s="29"/>
    </row>
    <row r="45" spans="1:9" ht="30" customHeight="1" x14ac:dyDescent="0.35">
      <c r="A45" s="27"/>
      <c r="B45" s="28"/>
      <c r="C45" s="28"/>
      <c r="D45" s="28"/>
      <c r="E45" s="29"/>
      <c r="F45" s="30" t="e">
        <f>VLOOKUP(TBLMASUK635678102456789111213456234578910111213234567891011122[[#This Row],[KODE BARANG]],'[1]TABEL ACUAN'!D:E,2,0)</f>
        <v>#N/A</v>
      </c>
      <c r="G45" s="29"/>
      <c r="H45" s="29"/>
      <c r="I45" s="29"/>
    </row>
    <row r="46" spans="1:9" ht="30" customHeight="1" x14ac:dyDescent="0.35">
      <c r="A46" s="26"/>
      <c r="B46" s="25"/>
      <c r="C46" s="25"/>
      <c r="D46" s="25"/>
      <c r="E46" s="14"/>
      <c r="F46" s="15" t="e">
        <f>VLOOKUP(TBLMASUK635678102456789111213456234578910111213234567891011122[[#This Row],[KODE BARANG]],'[1]TABEL ACUAN'!D:E,2,0)</f>
        <v>#N/A</v>
      </c>
      <c r="G46" s="14"/>
      <c r="H46" s="14"/>
      <c r="I46" s="14"/>
    </row>
    <row r="47" spans="1:9" ht="30" customHeight="1" x14ac:dyDescent="0.35">
      <c r="A47" s="26"/>
      <c r="B47" s="25"/>
      <c r="C47" s="25"/>
      <c r="D47" s="25"/>
      <c r="E47" s="14"/>
      <c r="F47" s="15" t="e">
        <f>VLOOKUP(TBLMASUK635678102456789111213456234578910111213234567891011122[[#This Row],[KODE BARANG]],'[1]TABEL ACUAN'!D:E,2,0)</f>
        <v>#N/A</v>
      </c>
      <c r="G47" s="14"/>
      <c r="H47" s="14"/>
      <c r="I47" s="14"/>
    </row>
    <row r="48" spans="1:9" ht="30" customHeight="1" x14ac:dyDescent="0.35">
      <c r="A48" s="7" t="s">
        <v>50</v>
      </c>
      <c r="C48" s="2"/>
      <c r="D48" s="2"/>
      <c r="G48" s="4"/>
      <c r="H48" s="7" t="s">
        <v>51</v>
      </c>
      <c r="I48" s="4"/>
    </row>
    <row r="49" spans="1:9" ht="30" customHeight="1" x14ac:dyDescent="0.35">
      <c r="A49" s="31" t="s">
        <v>52</v>
      </c>
      <c r="B49" s="31"/>
      <c r="C49" s="4">
        <v>21</v>
      </c>
      <c r="D49" s="2"/>
      <c r="G49" s="4"/>
      <c r="H49" s="7"/>
      <c r="I49" s="4"/>
    </row>
    <row r="50" spans="1:9" ht="30" customHeight="1" x14ac:dyDescent="0.35">
      <c r="A50" s="31" t="s">
        <v>14</v>
      </c>
      <c r="B50" s="31"/>
      <c r="C50" s="4">
        <v>0</v>
      </c>
      <c r="D50" s="2"/>
      <c r="G50" s="4"/>
      <c r="H50" s="7"/>
      <c r="I50" s="4"/>
    </row>
    <row r="51" spans="1:9" ht="30" customHeight="1" x14ac:dyDescent="0.35">
      <c r="A51" s="31" t="s">
        <v>53</v>
      </c>
      <c r="B51" s="31"/>
      <c r="C51" s="4">
        <f>SUM(TBLMASUK635678102456789111213456234578910111213234567891011122[JUMLAH ITEM OBAT])</f>
        <v>37</v>
      </c>
      <c r="D51" s="2"/>
      <c r="G51" s="4"/>
      <c r="H51" s="7"/>
      <c r="I51" s="4"/>
    </row>
    <row r="52" spans="1:9" ht="30" customHeight="1" x14ac:dyDescent="0.35">
      <c r="A52" s="31" t="s">
        <v>54</v>
      </c>
      <c r="B52" s="31"/>
      <c r="C52" s="4">
        <f>C50/C49*100</f>
        <v>0</v>
      </c>
      <c r="D52" s="2"/>
      <c r="G52" s="4"/>
      <c r="H52" s="32" t="s">
        <v>55</v>
      </c>
      <c r="I52" s="4"/>
    </row>
    <row r="53" spans="1:9" ht="30" customHeight="1" x14ac:dyDescent="0.35">
      <c r="A53" s="33" t="s">
        <v>56</v>
      </c>
      <c r="B53" s="33"/>
      <c r="C53" s="34">
        <f>C51/C49</f>
        <v>1.7619047619047619</v>
      </c>
      <c r="D53" s="2"/>
      <c r="G53" s="4"/>
      <c r="H53" s="7" t="s">
        <v>57</v>
      </c>
      <c r="I53" s="4"/>
    </row>
    <row r="54" spans="1:9" ht="30" customHeight="1" x14ac:dyDescent="0.35">
      <c r="C54" s="2"/>
      <c r="D54" s="2"/>
      <c r="F54" s="6"/>
      <c r="G54" s="4"/>
    </row>
    <row r="55" spans="1:9" ht="30" customHeight="1" x14ac:dyDescent="0.35">
      <c r="G55" s="4"/>
    </row>
    <row r="56" spans="1:9" ht="30" customHeight="1" x14ac:dyDescent="0.35">
      <c r="G56" s="4"/>
    </row>
    <row r="57" spans="1:9" ht="30" customHeight="1" x14ac:dyDescent="0.35">
      <c r="G57" s="4"/>
    </row>
    <row r="58" spans="1:9" ht="30" customHeight="1" x14ac:dyDescent="0.35">
      <c r="G58" s="4"/>
    </row>
    <row r="59" spans="1:9" ht="30" customHeight="1" x14ac:dyDescent="0.35"/>
    <row r="60" spans="1:9" ht="30" customHeight="1" x14ac:dyDescent="0.35"/>
    <row r="61" spans="1:9" ht="30" customHeight="1" x14ac:dyDescent="0.35"/>
    <row r="62" spans="1:9" ht="30" customHeight="1" x14ac:dyDescent="0.35"/>
    <row r="63" spans="1:9" ht="30" customHeight="1" x14ac:dyDescent="0.35"/>
    <row r="64" spans="1:9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I1"/>
    <mergeCell ref="A49:B49"/>
    <mergeCell ref="A50:B50"/>
    <mergeCell ref="A51:B51"/>
    <mergeCell ref="A52:B52"/>
    <mergeCell ref="A53:B5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2025-01-09T06:21:55Z</dcterms:created>
  <dcterms:modified xsi:type="dcterms:W3CDTF">2025-01-09T06:23:50Z</dcterms:modified>
</cp:coreProperties>
</file>